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Лариса\Desktop\МЕНЮ для мониторинге\МЕНЮ март 25\"/>
    </mc:Choice>
  </mc:AlternateContent>
  <xr:revisionPtr revIDLastSave="0" documentId="13_ncr:1_{16D8B60C-86F0-4DA6-B802-44F59665E57F}" xr6:coauthVersionLast="47" xr6:coauthVersionMax="47" xr10:uidLastSave="{00000000-0000-0000-0000-000000000000}"/>
  <bookViews>
    <workbookView xWindow="-120" yWindow="-120" windowWidth="21240" windowHeight="1539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2" i="1" l="1"/>
  <c r="L120" i="1" l="1"/>
  <c r="L32" i="1" l="1"/>
  <c r="L13" i="1"/>
  <c r="K147" i="1" l="1"/>
  <c r="G154" i="1"/>
  <c r="H154" i="1"/>
  <c r="I154" i="1"/>
  <c r="J154" i="1"/>
  <c r="K154" i="1"/>
  <c r="K165" i="1" s="1"/>
  <c r="L154" i="1"/>
  <c r="F154" i="1"/>
  <c r="L136" i="1"/>
  <c r="L147" i="1" s="1"/>
  <c r="L172" i="1" l="1"/>
  <c r="L102" i="1"/>
  <c r="L83" i="1"/>
  <c r="L66" i="1"/>
  <c r="L48" i="1"/>
  <c r="G120" i="1" l="1"/>
  <c r="H120" i="1"/>
  <c r="I120" i="1"/>
  <c r="J120" i="1"/>
  <c r="L131" i="1"/>
  <c r="F120" i="1"/>
  <c r="L113" i="1"/>
  <c r="L94" i="1"/>
  <c r="L77" i="1"/>
  <c r="L59" i="1"/>
  <c r="L43" i="1"/>
  <c r="G66" i="1"/>
  <c r="H66" i="1"/>
  <c r="I66" i="1"/>
  <c r="J66" i="1"/>
  <c r="K66" i="1"/>
  <c r="F66" i="1"/>
  <c r="F48" i="1"/>
  <c r="F59" i="1" s="1"/>
  <c r="G48" i="1"/>
  <c r="H48" i="1"/>
  <c r="I48" i="1"/>
  <c r="J48" i="1"/>
  <c r="B183" i="1"/>
  <c r="A183" i="1"/>
  <c r="L182" i="1"/>
  <c r="J182" i="1"/>
  <c r="I182" i="1"/>
  <c r="H182" i="1"/>
  <c r="G182" i="1"/>
  <c r="F182" i="1"/>
  <c r="B173" i="1"/>
  <c r="A173" i="1"/>
  <c r="J172" i="1"/>
  <c r="I172" i="1"/>
  <c r="H172" i="1"/>
  <c r="G172" i="1"/>
  <c r="F172" i="1"/>
  <c r="B165" i="1"/>
  <c r="A165" i="1"/>
  <c r="L164" i="1"/>
  <c r="L165" i="1" s="1"/>
  <c r="J164" i="1"/>
  <c r="J165" i="1" s="1"/>
  <c r="I164" i="1"/>
  <c r="I165" i="1" s="1"/>
  <c r="H164" i="1"/>
  <c r="H165" i="1" s="1"/>
  <c r="G164" i="1"/>
  <c r="G165" i="1" s="1"/>
  <c r="F164" i="1"/>
  <c r="F165" i="1" s="1"/>
  <c r="B155" i="1"/>
  <c r="A155" i="1"/>
  <c r="B147" i="1"/>
  <c r="A147" i="1"/>
  <c r="J146" i="1"/>
  <c r="I146" i="1"/>
  <c r="H146" i="1"/>
  <c r="G146" i="1"/>
  <c r="F146" i="1"/>
  <c r="B137" i="1"/>
  <c r="A137" i="1"/>
  <c r="J136" i="1"/>
  <c r="I136" i="1"/>
  <c r="H136" i="1"/>
  <c r="H147" i="1" s="1"/>
  <c r="G136" i="1"/>
  <c r="F136" i="1"/>
  <c r="B131" i="1"/>
  <c r="A131" i="1"/>
  <c r="J130" i="1"/>
  <c r="I130" i="1"/>
  <c r="H130" i="1"/>
  <c r="G130" i="1"/>
  <c r="F130" i="1"/>
  <c r="B121" i="1"/>
  <c r="A121" i="1"/>
  <c r="B113" i="1"/>
  <c r="A113" i="1"/>
  <c r="J112" i="1"/>
  <c r="I112" i="1"/>
  <c r="H112" i="1"/>
  <c r="G112" i="1"/>
  <c r="F112" i="1"/>
  <c r="B103" i="1"/>
  <c r="A103" i="1"/>
  <c r="J102" i="1"/>
  <c r="I102" i="1"/>
  <c r="H102" i="1"/>
  <c r="G102" i="1"/>
  <c r="F102" i="1"/>
  <c r="B94" i="1"/>
  <c r="A94" i="1"/>
  <c r="J93" i="1"/>
  <c r="I93" i="1"/>
  <c r="H93" i="1"/>
  <c r="G93" i="1"/>
  <c r="F93" i="1"/>
  <c r="B84" i="1"/>
  <c r="A84" i="1"/>
  <c r="J83" i="1"/>
  <c r="I83" i="1"/>
  <c r="H83" i="1"/>
  <c r="G83" i="1"/>
  <c r="F83" i="1"/>
  <c r="B77" i="1"/>
  <c r="A77" i="1"/>
  <c r="J76" i="1"/>
  <c r="I76" i="1"/>
  <c r="H76" i="1"/>
  <c r="G76" i="1"/>
  <c r="F76" i="1"/>
  <c r="B67" i="1"/>
  <c r="A67" i="1"/>
  <c r="B59" i="1"/>
  <c r="A59" i="1"/>
  <c r="J58" i="1"/>
  <c r="I58" i="1"/>
  <c r="H58" i="1"/>
  <c r="G58" i="1"/>
  <c r="B49" i="1"/>
  <c r="A49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B24" i="1"/>
  <c r="A24" i="1"/>
  <c r="L23" i="1"/>
  <c r="J23" i="1"/>
  <c r="I23" i="1"/>
  <c r="H23" i="1"/>
  <c r="G23" i="1"/>
  <c r="F23" i="1"/>
  <c r="B14" i="1"/>
  <c r="A14" i="1"/>
  <c r="J13" i="1"/>
  <c r="I13" i="1"/>
  <c r="H13" i="1"/>
  <c r="G13" i="1"/>
  <c r="F13" i="1"/>
  <c r="G147" i="1" l="1"/>
  <c r="I147" i="1"/>
  <c r="F147" i="1"/>
  <c r="J147" i="1"/>
  <c r="G77" i="1"/>
  <c r="H94" i="1"/>
  <c r="J113" i="1"/>
  <c r="G43" i="1"/>
  <c r="H43" i="1"/>
  <c r="F77" i="1"/>
  <c r="I131" i="1"/>
  <c r="G24" i="1"/>
  <c r="H131" i="1"/>
  <c r="L183" i="1"/>
  <c r="G131" i="1"/>
  <c r="I43" i="1"/>
  <c r="G94" i="1"/>
  <c r="I113" i="1"/>
  <c r="F43" i="1"/>
  <c r="F94" i="1"/>
  <c r="J94" i="1"/>
  <c r="H113" i="1"/>
  <c r="F131" i="1"/>
  <c r="J131" i="1"/>
  <c r="L24" i="1"/>
  <c r="I183" i="1"/>
  <c r="G183" i="1"/>
  <c r="G59" i="1"/>
  <c r="F113" i="1"/>
  <c r="F183" i="1"/>
  <c r="H24" i="1"/>
  <c r="H77" i="1"/>
  <c r="I94" i="1"/>
  <c r="F24" i="1"/>
  <c r="J24" i="1"/>
  <c r="H183" i="1"/>
  <c r="J183" i="1"/>
  <c r="I24" i="1"/>
  <c r="I59" i="1"/>
  <c r="J43" i="1"/>
  <c r="I77" i="1"/>
  <c r="G113" i="1"/>
  <c r="H59" i="1"/>
  <c r="J77" i="1"/>
  <c r="J59" i="1"/>
  <c r="L184" i="1" l="1"/>
  <c r="F184" i="1"/>
  <c r="H184" i="1"/>
  <c r="G184" i="1"/>
  <c r="I184" i="1"/>
  <c r="J184" i="1"/>
</calcChain>
</file>

<file path=xl/sharedStrings.xml><?xml version="1.0" encoding="utf-8"?>
<sst xmlns="http://schemas.openxmlformats.org/spreadsheetml/2006/main" count="299" uniqueCount="117">
  <si>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</si>
  <si>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</si>
  <si>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</si>
  <si>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</si>
  <si>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</si>
  <si>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</si>
  <si>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</si>
  <si>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</si>
  <si>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</si>
  <si>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</si>
  <si>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</si>
  <si>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</si>
  <si>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</si>
  <si>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</si>
  <si>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</si>
  <si>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</si>
  <si>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</si>
  <si>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</si>
  <si>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</si>
  <si>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</si>
  <si>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</si>
  <si>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</si>
  <si>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</si>
  <si>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</si>
  <si>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</si>
  <si>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</si>
  <si>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</si>
  <si>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</si>
  <si>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</si>
  <si>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</si>
  <si>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</si>
  <si>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</si>
  <si>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</si>
  <si>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</si>
  <si>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</si>
  <si>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</si>
  <si>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</si>
  <si>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</si>
  <si>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</si>
  <si>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71/2005</t>
  </si>
  <si>
    <t>рис отварной</t>
  </si>
  <si>
    <t>304/2005</t>
  </si>
  <si>
    <t>647/1994</t>
  </si>
  <si>
    <t>хлеб пшеничный, омега</t>
  </si>
  <si>
    <t>ГОСТ 27842/88 ТУ47061888-001-2021</t>
  </si>
  <si>
    <t>фрукт</t>
  </si>
  <si>
    <t>ГОСТ 157976-17</t>
  </si>
  <si>
    <t>кисломол.</t>
  </si>
  <si>
    <t>йогурт питьевой</t>
  </si>
  <si>
    <t>ГОСТ 31981-13</t>
  </si>
  <si>
    <t>ГОСТ 57976-17</t>
  </si>
  <si>
    <t>14/2005 15/2005</t>
  </si>
  <si>
    <t>376/2005</t>
  </si>
  <si>
    <t>234/2005</t>
  </si>
  <si>
    <t>пюре картофельное</t>
  </si>
  <si>
    <t>128/2005</t>
  </si>
  <si>
    <t>хлеб пшеничный, столичный</t>
  </si>
  <si>
    <t>ГОСТ 26984-86 ГОСТ 27842-88</t>
  </si>
  <si>
    <t>ГОСТ 27842-88 ТУ47061888001-2021</t>
  </si>
  <si>
    <t>макаронные изделия отварные с маслом</t>
  </si>
  <si>
    <t>203/2005</t>
  </si>
  <si>
    <t>ГОСТ 27842-88 ГОСТ 26984-86</t>
  </si>
  <si>
    <t>каша молочная "Дружба"</t>
  </si>
  <si>
    <t>175/2005</t>
  </si>
  <si>
    <t>йогурт фруктовый</t>
  </si>
  <si>
    <t>каша рассыпчатая гречневая</t>
  </si>
  <si>
    <t>напиток кофейный</t>
  </si>
  <si>
    <t>379/2005</t>
  </si>
  <si>
    <t>булочное</t>
  </si>
  <si>
    <t>сладкое</t>
  </si>
  <si>
    <t>гор. напиток</t>
  </si>
  <si>
    <t>чай с сахаром</t>
  </si>
  <si>
    <t>223/2005</t>
  </si>
  <si>
    <t>14/2005</t>
  </si>
  <si>
    <t>бутерброд с маслом и сыром (хлеб пшеничный в/с)</t>
  </si>
  <si>
    <t>огурец консервированный (порционно)</t>
  </si>
  <si>
    <t>вафли</t>
  </si>
  <si>
    <t>ГОСТ 14031-14</t>
  </si>
  <si>
    <t>напиток из шиповника</t>
  </si>
  <si>
    <t>388/2005</t>
  </si>
  <si>
    <t>печень по-строгановски</t>
  </si>
  <si>
    <t>255/2005</t>
  </si>
  <si>
    <t>бутерброд с сыром (батон йодированный)</t>
  </si>
  <si>
    <t>батон йодированный, хлеб столичный</t>
  </si>
  <si>
    <t>биточки рыбные с соусом сметанным</t>
  </si>
  <si>
    <t>батон йодированный, хлеб омега</t>
  </si>
  <si>
    <t>зразы школьные с соусом красным</t>
  </si>
  <si>
    <t>282/2005</t>
  </si>
  <si>
    <t>кондитерские изделия</t>
  </si>
  <si>
    <t>50/2005</t>
  </si>
  <si>
    <t>салат из свеклы с сыром и маслом растительным</t>
  </si>
  <si>
    <t>425/2005</t>
  </si>
  <si>
    <t xml:space="preserve">223/2005 ГОСТ 32099-13 </t>
  </si>
  <si>
    <t>пудинг творожный с изюмом и джемом</t>
  </si>
  <si>
    <t>каша жидкая молочная из крупы манной</t>
  </si>
  <si>
    <t>181/2005</t>
  </si>
  <si>
    <t>208/2005</t>
  </si>
  <si>
    <t>бутерброд с маслом (хлеб пшеничный в/с)</t>
  </si>
  <si>
    <t>запеканка из творога с молоком сгущенным</t>
  </si>
  <si>
    <t>67/2005</t>
  </si>
  <si>
    <t>винегрет овощной</t>
  </si>
  <si>
    <t>булочное изделие</t>
  </si>
  <si>
    <t>компот из смеси сухофруктов</t>
  </si>
  <si>
    <t>349/2005</t>
  </si>
  <si>
    <t>гуляш из курицы</t>
  </si>
  <si>
    <t>290/2017</t>
  </si>
  <si>
    <t>огурец свежий (порционно)</t>
  </si>
  <si>
    <t>158/2003 528/1994</t>
  </si>
  <si>
    <t>напиток из клюквенный/брусничный</t>
  </si>
  <si>
    <t xml:space="preserve">бутерброд с маслом и сыром (хлеб пшеничный в/с) </t>
  </si>
  <si>
    <t>оладьи из печени с соусом томатно-сметанным</t>
  </si>
  <si>
    <t>напиток цитрусовый</t>
  </si>
  <si>
    <t>646/1994</t>
  </si>
  <si>
    <t>котлета куриная</t>
  </si>
  <si>
    <t>294/2017</t>
  </si>
  <si>
    <t>Директор</t>
  </si>
  <si>
    <t>Иванов М.В.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</si>
</sst>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0" fillId="4" borderId="2" xfId="0" applyFill="1" applyBorder="1" applyProtection="1">
      <protection locked="0"/>
    </xf>
    <xf numFmtId="0" fontId="3" fillId="4" borderId="12" xfId="0" applyFont="1" applyFill="1" applyBorder="1" applyAlignment="1">
      <alignment horizontal="center"/>
    </xf>
    <xf numFmtId="0" fontId="3" fillId="4" borderId="13" xfId="0" applyFont="1" applyFill="1" applyBorder="1" applyAlignment="1">
      <alignment horizontal="center"/>
    </xf>
    <xf numFmtId="0" fontId="0" fillId="4" borderId="14" xfId="0" applyFill="1" applyBorder="1"/>
    <xf numFmtId="0" fontId="0" fillId="4" borderId="1" xfId="0" applyFill="1" applyBorder="1"/>
    <xf numFmtId="0" fontId="3" fillId="4" borderId="16" xfId="0" applyFont="1" applyFill="1" applyBorder="1" applyAlignment="1">
      <alignment horizontal="center"/>
    </xf>
    <xf numFmtId="0" fontId="3" fillId="4" borderId="7" xfId="0" applyFont="1" applyFill="1" applyBorder="1" applyAlignment="1">
      <alignment horizontal="center"/>
    </xf>
    <xf numFmtId="0" fontId="0" fillId="4" borderId="6" xfId="0" applyFill="1" applyBorder="1"/>
    <xf numFmtId="0" fontId="0" fillId="4" borderId="2" xfId="0" applyFill="1" applyBorder="1"/>
    <xf numFmtId="0" fontId="3" fillId="4" borderId="0" xfId="0" applyFont="1" applyFill="1"/>
    <xf numFmtId="0" fontId="3" fillId="5" borderId="1" xfId="0" applyFont="1" applyFill="1" applyBorder="1" applyAlignment="1" applyProtection="1">
      <alignment horizontal="center" vertical="top" wrapText="1"/>
      <protection locked="0"/>
    </xf>
    <xf numFmtId="0" fontId="3" fillId="5" borderId="2" xfId="0" applyFont="1" applyFill="1" applyBorder="1" applyAlignment="1" applyProtection="1">
      <alignment horizontal="center" vertical="top" wrapText="1"/>
      <protection locked="0"/>
    </xf>
    <xf numFmtId="0" fontId="3" fillId="5" borderId="15" xfId="0" applyFont="1" applyFill="1" applyBorder="1" applyAlignment="1" applyProtection="1">
      <alignment horizontal="center" vertical="top" wrapText="1"/>
      <protection locked="0"/>
    </xf>
    <xf numFmtId="0" fontId="3" fillId="5" borderId="1" xfId="0" applyFont="1" applyFill="1" applyBorder="1" applyAlignment="1" applyProtection="1">
      <alignment vertical="top" wrapText="1"/>
      <protection locked="0"/>
    </xf>
    <xf numFmtId="0" fontId="3" fillId="5" borderId="2" xfId="0" applyFont="1" applyFill="1" applyBorder="1" applyAlignment="1" applyProtection="1">
      <alignment vertical="top" wrapText="1"/>
      <protection locked="0"/>
    </xf>
    <xf numFmtId="0" fontId="3" fillId="5" borderId="17" xfId="0" applyFont="1" applyFill="1" applyBorder="1" applyAlignment="1" applyProtection="1">
      <alignment horizontal="center" vertical="top" wrapText="1"/>
      <protection locked="0"/>
    </xf>
    <xf numFmtId="164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top"/>
    </xf>
    <xf numFmtId="0" fontId="1" fillId="0" borderId="2" xfId="0" applyFont="1" applyBorder="1"/>
    <xf numFmtId="0" fontId="3" fillId="0" borderId="0" xfId="0" applyFont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/>
    </xf>
    <xf numFmtId="2" fontId="3" fillId="0" borderId="2" xfId="0" applyNumberFormat="1" applyFont="1" applyBorder="1" applyAlignment="1">
      <alignment horizontal="center" vertical="center"/>
    </xf>
    <xf numFmtId="2" fontId="3" fillId="2" borderId="2" xfId="0" applyNumberFormat="1" applyFont="1" applyFill="1" applyBorder="1" applyAlignment="1" applyProtection="1">
      <alignment horizontal="center" vertical="top" wrapText="1"/>
      <protection locked="0"/>
    </xf>
    <xf numFmtId="1" fontId="3" fillId="3" borderId="3" xfId="0" applyNumberFormat="1" applyFont="1" applyFill="1" applyBorder="1" applyAlignment="1">
      <alignment horizontal="center" vertical="top" wrapText="1"/>
    </xf>
    <xf numFmtId="164" fontId="3" fillId="0" borderId="10" xfId="0" applyNumberFormat="1" applyFont="1" applyBorder="1" applyAlignment="1">
      <alignment horizontal="center"/>
    </xf>
    <xf numFmtId="1" fontId="3" fillId="0" borderId="10" xfId="0" applyNumberFormat="1" applyFont="1" applyBorder="1" applyAlignment="1">
      <alignment horizontal="center"/>
    </xf>
    <xf numFmtId="2" fontId="3" fillId="0" borderId="2" xfId="0" applyNumberFormat="1" applyFont="1" applyBorder="1" applyAlignment="1">
      <alignment horizontal="center" vertical="top" wrapText="1"/>
    </xf>
    <xf numFmtId="164" fontId="3" fillId="2" borderId="1" xfId="0" applyNumberFormat="1" applyFont="1" applyFill="1" applyBorder="1" applyAlignment="1" applyProtection="1">
      <alignment horizontal="center" vertical="top" wrapText="1"/>
      <protection locked="0"/>
    </xf>
    <xf numFmtId="164" fontId="3" fillId="2" borderId="2" xfId="0" applyNumberFormat="1" applyFont="1" applyFill="1" applyBorder="1" applyAlignment="1" applyProtection="1">
      <alignment horizontal="center" vertical="top" wrapText="1"/>
      <protection locked="0"/>
    </xf>
    <xf numFmtId="164" fontId="3" fillId="0" borderId="2" xfId="0" applyNumberFormat="1" applyFont="1" applyBorder="1" applyAlignment="1">
      <alignment horizontal="center" vertical="top" wrapText="1"/>
    </xf>
    <xf numFmtId="164" fontId="3" fillId="5" borderId="1" xfId="0" applyNumberFormat="1" applyFont="1" applyFill="1" applyBorder="1" applyAlignment="1" applyProtection="1">
      <alignment horizontal="center" vertical="top" wrapText="1"/>
      <protection locked="0"/>
    </xf>
    <xf numFmtId="164" fontId="3" fillId="5" borderId="2" xfId="0" applyNumberFormat="1" applyFont="1" applyFill="1" applyBorder="1" applyAlignment="1" applyProtection="1">
      <alignment horizontal="center" vertical="top" wrapText="1"/>
      <protection locked="0"/>
    </xf>
    <xf numFmtId="164" fontId="3" fillId="0" borderId="2" xfId="0" applyNumberFormat="1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8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Q6" sqref="Q6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2" width="9.85546875" style="2" bestFit="1" customWidth="1"/>
    <col min="13" max="16384" width="9.140625" style="2"/>
  </cols>
  <sheetData>
    <row r="1" spans="1:12" ht="15" x14ac:dyDescent="0.25">
      <c r="A1" s="1" t="s">
        <v>7</v>
      </c>
      <c r="C1" s="88"/>
      <c r="D1" s="89"/>
      <c r="E1" s="89"/>
      <c r="F1" s="12" t="s">
        <v>16</v>
      </c>
      <c r="G1" s="2" t="s">
        <v>17</v>
      </c>
      <c r="H1" s="90" t="s">
        <v>115</v>
      </c>
      <c r="I1" s="90"/>
      <c r="J1" s="90"/>
      <c r="K1" s="90"/>
    </row>
    <row r="2" spans="1:12" ht="18" x14ac:dyDescent="0.2">
      <c r="A2" s="35" t="s">
        <v>6</v>
      </c>
      <c r="C2" s="2"/>
      <c r="G2" s="2" t="s">
        <v>18</v>
      </c>
      <c r="H2" s="90" t="s">
        <v>116</v>
      </c>
      <c r="I2" s="90"/>
      <c r="J2" s="90"/>
      <c r="K2" s="90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3</v>
      </c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80</v>
      </c>
      <c r="F6" s="40">
        <v>100</v>
      </c>
      <c r="G6" s="40">
        <v>14.066000000000001</v>
      </c>
      <c r="H6" s="40">
        <v>11.193</v>
      </c>
      <c r="I6" s="40">
        <v>7.5810000000000004</v>
      </c>
      <c r="J6" s="40">
        <v>188.78299999999999</v>
      </c>
      <c r="K6" s="41" t="s">
        <v>81</v>
      </c>
      <c r="L6" s="40">
        <v>72</v>
      </c>
    </row>
    <row r="7" spans="1:12" ht="15" x14ac:dyDescent="0.25">
      <c r="A7" s="23"/>
      <c r="B7" s="15"/>
      <c r="C7" s="11"/>
      <c r="D7" s="51" t="s">
        <v>26</v>
      </c>
      <c r="E7" s="68" t="s">
        <v>90</v>
      </c>
      <c r="F7" s="69">
        <v>60</v>
      </c>
      <c r="G7" s="67">
        <v>2.8458000000000001</v>
      </c>
      <c r="H7" s="67">
        <v>5.6755199999999997</v>
      </c>
      <c r="I7" s="67">
        <v>4.4457599999999999</v>
      </c>
      <c r="J7" s="67">
        <v>80.947999999999993</v>
      </c>
      <c r="K7" s="44" t="s">
        <v>89</v>
      </c>
      <c r="L7" s="43">
        <v>22.98</v>
      </c>
    </row>
    <row r="8" spans="1:12" ht="15" x14ac:dyDescent="0.25">
      <c r="A8" s="23"/>
      <c r="B8" s="15"/>
      <c r="C8" s="11"/>
      <c r="D8" s="7" t="s">
        <v>21</v>
      </c>
      <c r="E8" s="42" t="s">
        <v>40</v>
      </c>
      <c r="F8" s="43">
        <v>150</v>
      </c>
      <c r="G8" s="43">
        <v>3.8340000000000001</v>
      </c>
      <c r="H8" s="43">
        <v>5.4340000000000002</v>
      </c>
      <c r="I8" s="43">
        <v>40.048000000000002</v>
      </c>
      <c r="J8" s="43">
        <v>224.43799999999999</v>
      </c>
      <c r="K8" s="44" t="s">
        <v>41</v>
      </c>
      <c r="L8" s="43">
        <v>23.55</v>
      </c>
    </row>
    <row r="9" spans="1:12" ht="63.75" x14ac:dyDescent="0.25">
      <c r="A9" s="23"/>
      <c r="B9" s="15"/>
      <c r="C9" s="11"/>
      <c r="D9" s="7" t="s">
        <v>23</v>
      </c>
      <c r="E9" s="42" t="s">
        <v>43</v>
      </c>
      <c r="F9" s="43">
        <v>56</v>
      </c>
      <c r="G9" s="43">
        <v>0.49399999999999999</v>
      </c>
      <c r="H9" s="43">
        <v>0.45</v>
      </c>
      <c r="I9" s="43">
        <v>2.74</v>
      </c>
      <c r="J9" s="43">
        <v>13.3</v>
      </c>
      <c r="K9" s="44" t="s">
        <v>44</v>
      </c>
      <c r="L9" s="43">
        <v>10.83</v>
      </c>
    </row>
    <row r="10" spans="1:12" ht="25.5" x14ac:dyDescent="0.25">
      <c r="A10" s="23"/>
      <c r="B10" s="15"/>
      <c r="C10" s="11"/>
      <c r="D10" s="7" t="s">
        <v>24</v>
      </c>
      <c r="E10" s="42" t="s">
        <v>45</v>
      </c>
      <c r="F10" s="43">
        <v>100</v>
      </c>
      <c r="G10" s="43">
        <v>0.4</v>
      </c>
      <c r="H10" s="43">
        <v>0.4</v>
      </c>
      <c r="I10" s="43">
        <v>9.8000000000000007</v>
      </c>
      <c r="J10" s="43">
        <v>47</v>
      </c>
      <c r="K10" s="44" t="s">
        <v>46</v>
      </c>
      <c r="L10" s="43">
        <v>12.64</v>
      </c>
    </row>
    <row r="11" spans="1:12" ht="15" x14ac:dyDescent="0.25">
      <c r="A11" s="23"/>
      <c r="B11" s="15"/>
      <c r="C11" s="11"/>
      <c r="D11" s="51" t="s">
        <v>30</v>
      </c>
      <c r="E11" s="42" t="s">
        <v>66</v>
      </c>
      <c r="F11" s="43">
        <v>200</v>
      </c>
      <c r="G11" s="43">
        <v>3.5950000000000002</v>
      </c>
      <c r="H11" s="43">
        <v>3.22</v>
      </c>
      <c r="I11" s="43">
        <v>25.51</v>
      </c>
      <c r="J11" s="43">
        <v>146.19999999999999</v>
      </c>
      <c r="K11" s="44" t="s">
        <v>42</v>
      </c>
      <c r="L11" s="43">
        <v>30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666</v>
      </c>
      <c r="G13" s="19">
        <f t="shared" ref="G13:J13" si="0">SUM(G6:G12)</f>
        <v>25.234799999999996</v>
      </c>
      <c r="H13" s="19">
        <f t="shared" si="0"/>
        <v>26.372519999999998</v>
      </c>
      <c r="I13" s="19">
        <f t="shared" si="0"/>
        <v>90.124760000000009</v>
      </c>
      <c r="J13" s="19">
        <f t="shared" si="0"/>
        <v>700.6690000000001</v>
      </c>
      <c r="K13" s="25"/>
      <c r="L13" s="81">
        <f>SUM(L6:L12)</f>
        <v>172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1">SUM(G14:G22)</f>
        <v>0</v>
      </c>
      <c r="H23" s="19">
        <f t="shared" si="1"/>
        <v>0</v>
      </c>
      <c r="I23" s="19">
        <f t="shared" si="1"/>
        <v>0</v>
      </c>
      <c r="J23" s="19">
        <f t="shared" si="1"/>
        <v>0</v>
      </c>
      <c r="K23" s="25"/>
      <c r="L23" s="19">
        <f t="shared" ref="L23" si="2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91" t="s">
        <v>4</v>
      </c>
      <c r="D24" s="92"/>
      <c r="E24" s="31"/>
      <c r="F24" s="32">
        <f>F13+F23</f>
        <v>666</v>
      </c>
      <c r="G24" s="32">
        <f t="shared" ref="G24:J24" si="3">G13+G23</f>
        <v>25.234799999999996</v>
      </c>
      <c r="H24" s="32">
        <f t="shared" si="3"/>
        <v>26.372519999999998</v>
      </c>
      <c r="I24" s="32">
        <f t="shared" si="3"/>
        <v>90.124760000000009</v>
      </c>
      <c r="J24" s="32">
        <f t="shared" si="3"/>
        <v>700.6690000000001</v>
      </c>
      <c r="K24" s="32"/>
      <c r="L24" s="32">
        <f t="shared" ref="L24" si="4">L13+L23</f>
        <v>172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62</v>
      </c>
      <c r="F25" s="40">
        <v>200</v>
      </c>
      <c r="G25" s="40">
        <v>6.0650000000000004</v>
      </c>
      <c r="H25" s="40">
        <v>3.2669999999999999</v>
      </c>
      <c r="I25" s="40">
        <v>33.783000000000001</v>
      </c>
      <c r="J25" s="40">
        <v>189.54</v>
      </c>
      <c r="K25" s="41" t="s">
        <v>63</v>
      </c>
      <c r="L25" s="40">
        <v>45</v>
      </c>
    </row>
    <row r="26" spans="1:12" ht="25.5" x14ac:dyDescent="0.25">
      <c r="A26" s="14"/>
      <c r="B26" s="15"/>
      <c r="C26" s="11"/>
      <c r="D26" s="51" t="s">
        <v>26</v>
      </c>
      <c r="E26" s="42" t="s">
        <v>82</v>
      </c>
      <c r="F26" s="43">
        <v>60</v>
      </c>
      <c r="G26" s="43">
        <v>3.8220000000000001</v>
      </c>
      <c r="H26" s="43">
        <v>4.7850000000000001</v>
      </c>
      <c r="I26" s="43">
        <v>2.214</v>
      </c>
      <c r="J26" s="43">
        <v>65.174999999999997</v>
      </c>
      <c r="K26" s="44" t="s">
        <v>51</v>
      </c>
      <c r="L26" s="43">
        <v>35.68</v>
      </c>
    </row>
    <row r="27" spans="1:12" ht="25.5" x14ac:dyDescent="0.25">
      <c r="A27" s="14"/>
      <c r="B27" s="15"/>
      <c r="C27" s="11"/>
      <c r="D27" s="7" t="s">
        <v>47</v>
      </c>
      <c r="E27" s="42" t="s">
        <v>48</v>
      </c>
      <c r="F27" s="43">
        <v>200</v>
      </c>
      <c r="G27" s="83">
        <v>8.1999999999999993</v>
      </c>
      <c r="H27" s="83">
        <v>3</v>
      </c>
      <c r="I27" s="83">
        <v>11.8</v>
      </c>
      <c r="J27" s="83">
        <v>114</v>
      </c>
      <c r="K27" s="44" t="s">
        <v>49</v>
      </c>
      <c r="L27" s="43">
        <v>32.200000000000003</v>
      </c>
    </row>
    <row r="28" spans="1:12" ht="15" x14ac:dyDescent="0.25">
      <c r="A28" s="14"/>
      <c r="B28" s="15"/>
      <c r="C28" s="11"/>
      <c r="D28" s="7" t="s">
        <v>68</v>
      </c>
      <c r="E28" s="72" t="s">
        <v>101</v>
      </c>
      <c r="F28" s="43">
        <v>50</v>
      </c>
      <c r="G28" s="67">
        <v>3.5910000000000002</v>
      </c>
      <c r="H28" s="67">
        <v>6.5369999999999999</v>
      </c>
      <c r="I28" s="67">
        <v>28.831</v>
      </c>
      <c r="J28" s="67">
        <v>188.35499999999999</v>
      </c>
      <c r="K28" s="44" t="s">
        <v>91</v>
      </c>
      <c r="L28" s="43">
        <v>20</v>
      </c>
    </row>
    <row r="29" spans="1:12" ht="25.5" x14ac:dyDescent="0.25">
      <c r="A29" s="14"/>
      <c r="B29" s="15"/>
      <c r="C29" s="11"/>
      <c r="D29" s="7" t="s">
        <v>24</v>
      </c>
      <c r="E29" s="42" t="s">
        <v>45</v>
      </c>
      <c r="F29" s="43">
        <v>100</v>
      </c>
      <c r="G29" s="83">
        <v>0.4</v>
      </c>
      <c r="H29" s="83">
        <v>0.4</v>
      </c>
      <c r="I29" s="83">
        <v>9.8000000000000007</v>
      </c>
      <c r="J29" s="83">
        <v>47</v>
      </c>
      <c r="K29" s="44" t="s">
        <v>50</v>
      </c>
      <c r="L29" s="43">
        <v>39.119999999999997</v>
      </c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610</v>
      </c>
      <c r="G32" s="19">
        <f t="shared" ref="G32" si="5">SUM(G25:G31)</f>
        <v>22.077999999999999</v>
      </c>
      <c r="H32" s="19">
        <f t="shared" ref="H32" si="6">SUM(H25:H31)</f>
        <v>17.988999999999997</v>
      </c>
      <c r="I32" s="19">
        <f t="shared" ref="I32" si="7">SUM(I25:I31)</f>
        <v>86.427999999999997</v>
      </c>
      <c r="J32" s="19">
        <f t="shared" ref="J32" si="8">SUM(J25:J31)</f>
        <v>604.06999999999994</v>
      </c>
      <c r="K32" s="25"/>
      <c r="L32" s="81">
        <f>SUM(L25:L30)</f>
        <v>172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9">SUM(G33:G41)</f>
        <v>0</v>
      </c>
      <c r="H42" s="19">
        <f t="shared" ref="H42" si="10">SUM(H33:H41)</f>
        <v>0</v>
      </c>
      <c r="I42" s="19">
        <f t="shared" ref="I42" si="11">SUM(I33:I41)</f>
        <v>0</v>
      </c>
      <c r="J42" s="19">
        <f t="shared" ref="J42" si="12">SUM(J33:J41)</f>
        <v>0</v>
      </c>
      <c r="K42" s="25"/>
      <c r="L42" s="19"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91" t="s">
        <v>4</v>
      </c>
      <c r="D43" s="92"/>
      <c r="E43" s="31"/>
      <c r="F43" s="32">
        <f>F32+F42</f>
        <v>610</v>
      </c>
      <c r="G43" s="32">
        <f t="shared" ref="G43" si="13">G32+G42</f>
        <v>22.077999999999999</v>
      </c>
      <c r="H43" s="32">
        <f t="shared" ref="H43" si="14">H32+H42</f>
        <v>17.988999999999997</v>
      </c>
      <c r="I43" s="32">
        <f t="shared" ref="I43" si="15">I32+I42</f>
        <v>86.427999999999997</v>
      </c>
      <c r="J43" s="32">
        <f t="shared" ref="J43:L43" si="16">J32+J42</f>
        <v>604.06999999999994</v>
      </c>
      <c r="K43" s="32"/>
      <c r="L43" s="32">
        <f t="shared" si="16"/>
        <v>172</v>
      </c>
    </row>
    <row r="44" spans="1:12" ht="38.25" x14ac:dyDescent="0.25">
      <c r="A44" s="20">
        <v>1</v>
      </c>
      <c r="B44" s="21">
        <v>3</v>
      </c>
      <c r="C44" s="22" t="s">
        <v>20</v>
      </c>
      <c r="D44" s="5" t="s">
        <v>21</v>
      </c>
      <c r="E44" s="68" t="s">
        <v>93</v>
      </c>
      <c r="F44" s="40">
        <v>200</v>
      </c>
      <c r="G44" s="67">
        <v>41.344999999999999</v>
      </c>
      <c r="H44" s="67">
        <v>17.303999999999998</v>
      </c>
      <c r="I44" s="67">
        <v>50.302</v>
      </c>
      <c r="J44" s="67">
        <v>525.88</v>
      </c>
      <c r="K44" s="73" t="s">
        <v>92</v>
      </c>
      <c r="L44" s="76">
        <v>146.86000000000001</v>
      </c>
    </row>
    <row r="45" spans="1:12" ht="15" x14ac:dyDescent="0.25">
      <c r="A45" s="23"/>
      <c r="B45" s="15"/>
      <c r="C45" s="11"/>
      <c r="D45" s="51" t="s">
        <v>26</v>
      </c>
      <c r="E45" s="42" t="s">
        <v>74</v>
      </c>
      <c r="F45" s="43">
        <v>100</v>
      </c>
      <c r="G45" s="70">
        <v>4.1319999999999997</v>
      </c>
      <c r="H45" s="70">
        <v>15.86</v>
      </c>
      <c r="I45" s="70">
        <v>3.6389999999999998</v>
      </c>
      <c r="J45" s="70">
        <v>170.2</v>
      </c>
      <c r="K45" s="44" t="s">
        <v>73</v>
      </c>
      <c r="L45" s="43">
        <v>21.14</v>
      </c>
    </row>
    <row r="46" spans="1:12" ht="15" x14ac:dyDescent="0.25">
      <c r="A46" s="23"/>
      <c r="B46" s="15"/>
      <c r="C46" s="11"/>
      <c r="D46" s="7" t="s">
        <v>70</v>
      </c>
      <c r="E46" s="42" t="s">
        <v>71</v>
      </c>
      <c r="F46" s="43">
        <v>200</v>
      </c>
      <c r="G46" s="83">
        <v>0.1</v>
      </c>
      <c r="H46" s="83">
        <v>2.5999999999999999E-2</v>
      </c>
      <c r="I46" s="83">
        <v>14.99</v>
      </c>
      <c r="J46" s="83">
        <v>60.058999999999997</v>
      </c>
      <c r="K46" s="44" t="s">
        <v>52</v>
      </c>
      <c r="L46" s="43">
        <v>4</v>
      </c>
    </row>
    <row r="47" spans="1:12" ht="15" x14ac:dyDescent="0.25">
      <c r="A47" s="23"/>
      <c r="B47" s="15"/>
      <c r="C47" s="11"/>
      <c r="D47" s="6"/>
      <c r="E47" s="42"/>
      <c r="F47" s="43"/>
      <c r="G47" s="83"/>
      <c r="H47" s="83"/>
      <c r="I47" s="83"/>
      <c r="J47" s="83"/>
      <c r="K47" s="44"/>
      <c r="L47" s="43"/>
    </row>
    <row r="48" spans="1:12" ht="15" x14ac:dyDescent="0.25">
      <c r="A48" s="24"/>
      <c r="B48" s="17"/>
      <c r="C48" s="8"/>
      <c r="D48" s="18" t="s">
        <v>33</v>
      </c>
      <c r="E48" s="9"/>
      <c r="F48" s="19">
        <f>SUM(F44:F47)</f>
        <v>500</v>
      </c>
      <c r="G48" s="84">
        <f>SUM(G44:G47)</f>
        <v>45.576999999999998</v>
      </c>
      <c r="H48" s="84">
        <f>SUM(H44:H47)</f>
        <v>33.190000000000005</v>
      </c>
      <c r="I48" s="84">
        <f>SUM(I44:I47)</f>
        <v>68.930999999999997</v>
      </c>
      <c r="J48" s="84">
        <f>SUM(J44:J47)</f>
        <v>756.1389999999999</v>
      </c>
      <c r="K48" s="25"/>
      <c r="L48" s="19">
        <f>SUM(L44:L46)</f>
        <v>172</v>
      </c>
    </row>
    <row r="49" spans="1:12" ht="15" x14ac:dyDescent="0.25">
      <c r="A49" s="26">
        <f>A44</f>
        <v>1</v>
      </c>
      <c r="B49" s="13">
        <f>B44</f>
        <v>3</v>
      </c>
      <c r="C49" s="10" t="s">
        <v>25</v>
      </c>
      <c r="D49" s="7" t="s">
        <v>26</v>
      </c>
      <c r="E49" s="42"/>
      <c r="F49" s="43"/>
      <c r="G49" s="83"/>
      <c r="H49" s="83"/>
      <c r="I49" s="83"/>
      <c r="J49" s="83"/>
      <c r="K49" s="44"/>
      <c r="L49" s="43"/>
    </row>
    <row r="50" spans="1:12" ht="15" x14ac:dyDescent="0.25">
      <c r="A50" s="23"/>
      <c r="B50" s="15"/>
      <c r="C50" s="11"/>
      <c r="D50" s="7" t="s">
        <v>27</v>
      </c>
      <c r="E50" s="42"/>
      <c r="F50" s="43"/>
      <c r="G50" s="83"/>
      <c r="H50" s="83"/>
      <c r="I50" s="83"/>
      <c r="J50" s="83"/>
      <c r="K50" s="44"/>
      <c r="L50" s="43"/>
    </row>
    <row r="51" spans="1:12" ht="15" x14ac:dyDescent="0.25">
      <c r="A51" s="23"/>
      <c r="B51" s="15"/>
      <c r="C51" s="11"/>
      <c r="D51" s="7" t="s">
        <v>28</v>
      </c>
      <c r="E51" s="42"/>
      <c r="F51" s="43"/>
      <c r="G51" s="43"/>
      <c r="H51" s="43"/>
      <c r="I51" s="43"/>
      <c r="J51" s="43"/>
      <c r="K51" s="44"/>
      <c r="L51" s="43"/>
    </row>
    <row r="52" spans="1:12" ht="15" x14ac:dyDescent="0.25">
      <c r="A52" s="23"/>
      <c r="B52" s="15"/>
      <c r="C52" s="11"/>
      <c r="D52" s="7" t="s">
        <v>29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30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31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32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6"/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6"/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4"/>
      <c r="B58" s="17"/>
      <c r="C58" s="8"/>
      <c r="D58" s="18" t="s">
        <v>33</v>
      </c>
      <c r="E58" s="9"/>
      <c r="F58" s="19"/>
      <c r="G58" s="19">
        <f t="shared" ref="G58" si="17">SUM(G49:G57)</f>
        <v>0</v>
      </c>
      <c r="H58" s="19">
        <f t="shared" ref="H58" si="18">SUM(H49:H57)</f>
        <v>0</v>
      </c>
      <c r="I58" s="19">
        <f t="shared" ref="I58" si="19">SUM(I49:I57)</f>
        <v>0</v>
      </c>
      <c r="J58" s="19">
        <f t="shared" ref="J58" si="20">SUM(J49:J57)</f>
        <v>0</v>
      </c>
      <c r="K58" s="25"/>
      <c r="L58" s="19">
        <v>0</v>
      </c>
    </row>
    <row r="59" spans="1:12" ht="15.75" customHeight="1" x14ac:dyDescent="0.2">
      <c r="A59" s="29">
        <f>A44</f>
        <v>1</v>
      </c>
      <c r="B59" s="30">
        <f>B44</f>
        <v>3</v>
      </c>
      <c r="C59" s="91" t="s">
        <v>4</v>
      </c>
      <c r="D59" s="92"/>
      <c r="E59" s="31"/>
      <c r="F59" s="32">
        <f>F48+F58</f>
        <v>500</v>
      </c>
      <c r="G59" s="32">
        <f t="shared" ref="G59" si="21">G48+G58</f>
        <v>45.576999999999998</v>
      </c>
      <c r="H59" s="32">
        <f t="shared" ref="H59" si="22">H48+H58</f>
        <v>33.190000000000005</v>
      </c>
      <c r="I59" s="32">
        <f t="shared" ref="I59" si="23">I48+I58</f>
        <v>68.930999999999997</v>
      </c>
      <c r="J59" s="32">
        <f t="shared" ref="J59:L59" si="24">J48+J58</f>
        <v>756.1389999999999</v>
      </c>
      <c r="K59" s="32"/>
      <c r="L59" s="32">
        <f t="shared" si="24"/>
        <v>172</v>
      </c>
    </row>
    <row r="60" spans="1:12" ht="15" x14ac:dyDescent="0.25">
      <c r="A60" s="20">
        <v>1</v>
      </c>
      <c r="B60" s="21">
        <v>4</v>
      </c>
      <c r="C60" s="22" t="s">
        <v>20</v>
      </c>
      <c r="D60" s="5" t="s">
        <v>21</v>
      </c>
      <c r="E60" s="39" t="s">
        <v>84</v>
      </c>
      <c r="F60" s="40">
        <v>100</v>
      </c>
      <c r="G60" s="82">
        <v>8.5510000000000002</v>
      </c>
      <c r="H60" s="82">
        <v>8.4529999999999994</v>
      </c>
      <c r="I60" s="82">
        <v>4.6230000000000002</v>
      </c>
      <c r="J60" s="82">
        <v>228.74799999999999</v>
      </c>
      <c r="K60" s="41" t="s">
        <v>53</v>
      </c>
      <c r="L60" s="40">
        <v>44.64</v>
      </c>
    </row>
    <row r="61" spans="1:12" ht="15" x14ac:dyDescent="0.25">
      <c r="A61" s="23"/>
      <c r="B61" s="15"/>
      <c r="C61" s="11"/>
      <c r="D61" s="51" t="s">
        <v>21</v>
      </c>
      <c r="E61" s="42" t="s">
        <v>54</v>
      </c>
      <c r="F61" s="43">
        <v>150</v>
      </c>
      <c r="G61" s="83">
        <v>3.3290000000000002</v>
      </c>
      <c r="H61" s="83">
        <v>4.3529999999999998</v>
      </c>
      <c r="I61" s="83">
        <v>22.655000000000001</v>
      </c>
      <c r="J61" s="83">
        <v>143.535</v>
      </c>
      <c r="K61" s="44" t="s">
        <v>55</v>
      </c>
      <c r="L61" s="43">
        <v>39</v>
      </c>
    </row>
    <row r="62" spans="1:12" ht="15" x14ac:dyDescent="0.25">
      <c r="A62" s="23"/>
      <c r="B62" s="15"/>
      <c r="C62" s="11"/>
      <c r="D62" s="7" t="s">
        <v>22</v>
      </c>
      <c r="E62" s="42" t="s">
        <v>102</v>
      </c>
      <c r="F62" s="43">
        <v>200</v>
      </c>
      <c r="G62" s="83">
        <v>0.18</v>
      </c>
      <c r="H62" s="83">
        <v>0.02</v>
      </c>
      <c r="I62" s="83">
        <v>27.76</v>
      </c>
      <c r="J62" s="83">
        <v>128.19999999999999</v>
      </c>
      <c r="K62" s="44" t="s">
        <v>103</v>
      </c>
      <c r="L62" s="43">
        <v>16</v>
      </c>
    </row>
    <row r="63" spans="1:12" ht="51" x14ac:dyDescent="0.25">
      <c r="A63" s="23"/>
      <c r="B63" s="15"/>
      <c r="C63" s="11"/>
      <c r="D63" s="7" t="s">
        <v>23</v>
      </c>
      <c r="E63" s="42" t="s">
        <v>83</v>
      </c>
      <c r="F63" s="43">
        <v>56</v>
      </c>
      <c r="G63" s="83">
        <v>0.39600000000000002</v>
      </c>
      <c r="H63" s="83">
        <v>0.312</v>
      </c>
      <c r="I63" s="83">
        <v>2.569</v>
      </c>
      <c r="J63" s="83">
        <v>12.4</v>
      </c>
      <c r="K63" s="44" t="s">
        <v>57</v>
      </c>
      <c r="L63" s="43">
        <v>11.73</v>
      </c>
    </row>
    <row r="64" spans="1:12" ht="15" x14ac:dyDescent="0.25">
      <c r="A64" s="23"/>
      <c r="B64" s="15"/>
      <c r="C64" s="11"/>
      <c r="D64" s="51" t="s">
        <v>26</v>
      </c>
      <c r="E64" s="42" t="s">
        <v>75</v>
      </c>
      <c r="F64" s="43">
        <v>60</v>
      </c>
      <c r="G64" s="83">
        <v>0.28899999999999998</v>
      </c>
      <c r="H64" s="83">
        <v>3.5999999999999997E-2</v>
      </c>
      <c r="I64" s="83">
        <v>0.61399999999999999</v>
      </c>
      <c r="J64" s="83">
        <v>4.6980000000000004</v>
      </c>
      <c r="K64" s="44" t="s">
        <v>39</v>
      </c>
      <c r="L64" s="43">
        <v>17.04</v>
      </c>
    </row>
    <row r="65" spans="1:13" ht="25.5" x14ac:dyDescent="0.25">
      <c r="A65" s="14"/>
      <c r="B65" s="15"/>
      <c r="C65" s="11"/>
      <c r="D65" s="7" t="s">
        <v>24</v>
      </c>
      <c r="E65" s="42" t="s">
        <v>45</v>
      </c>
      <c r="F65" s="43">
        <v>100</v>
      </c>
      <c r="G65" s="83">
        <v>0.4</v>
      </c>
      <c r="H65" s="83">
        <v>0.4</v>
      </c>
      <c r="I65" s="83">
        <v>9.8000000000000007</v>
      </c>
      <c r="J65" s="83">
        <v>47</v>
      </c>
      <c r="K65" s="44" t="s">
        <v>50</v>
      </c>
      <c r="L65" s="43">
        <v>43.59</v>
      </c>
    </row>
    <row r="66" spans="1:13" ht="15" x14ac:dyDescent="0.25">
      <c r="A66" s="24"/>
      <c r="B66" s="17"/>
      <c r="C66" s="8"/>
      <c r="D66" s="18" t="s">
        <v>33</v>
      </c>
      <c r="E66" s="9"/>
      <c r="F66" s="19">
        <f>SUM(F60:F65)</f>
        <v>666</v>
      </c>
      <c r="G66" s="19">
        <f t="shared" ref="G66:K66" si="25">SUM(G60:G65)</f>
        <v>13.145000000000001</v>
      </c>
      <c r="H66" s="19">
        <f t="shared" si="25"/>
        <v>13.573999999999998</v>
      </c>
      <c r="I66" s="19">
        <f t="shared" si="25"/>
        <v>68.021000000000001</v>
      </c>
      <c r="J66" s="19">
        <f t="shared" si="25"/>
        <v>564.58100000000002</v>
      </c>
      <c r="K66" s="19">
        <f t="shared" si="25"/>
        <v>0</v>
      </c>
      <c r="L66" s="19">
        <f>SUM(L60:L65)</f>
        <v>172</v>
      </c>
    </row>
    <row r="67" spans="1:13" ht="15" x14ac:dyDescent="0.25">
      <c r="A67" s="26">
        <f>A60</f>
        <v>1</v>
      </c>
      <c r="B67" s="13">
        <f>B60</f>
        <v>4</v>
      </c>
      <c r="C67" s="10" t="s">
        <v>25</v>
      </c>
      <c r="D67" s="7" t="s">
        <v>26</v>
      </c>
      <c r="E67" s="42"/>
      <c r="F67" s="43"/>
      <c r="G67" s="43"/>
      <c r="H67" s="43"/>
      <c r="I67" s="43"/>
      <c r="J67" s="43"/>
      <c r="K67" s="44"/>
      <c r="L67" s="43"/>
    </row>
    <row r="68" spans="1:13" ht="15" x14ac:dyDescent="0.25">
      <c r="A68" s="23"/>
      <c r="B68" s="15"/>
      <c r="C68" s="11"/>
      <c r="D68" s="7" t="s">
        <v>27</v>
      </c>
      <c r="E68" s="42"/>
      <c r="F68" s="43"/>
      <c r="G68" s="43"/>
      <c r="H68" s="43"/>
      <c r="I68" s="43"/>
      <c r="J68" s="43"/>
      <c r="K68" s="44"/>
      <c r="L68" s="43"/>
    </row>
    <row r="69" spans="1:13" ht="15" x14ac:dyDescent="0.25">
      <c r="A69" s="23"/>
      <c r="B69" s="15"/>
      <c r="C69" s="11"/>
      <c r="D69" s="7" t="s">
        <v>28</v>
      </c>
      <c r="E69" s="42"/>
      <c r="F69" s="43"/>
      <c r="G69" s="43"/>
      <c r="H69" s="43"/>
      <c r="I69" s="43"/>
      <c r="J69" s="43"/>
      <c r="K69" s="44"/>
      <c r="L69" s="43"/>
    </row>
    <row r="70" spans="1:13" ht="15" x14ac:dyDescent="0.25">
      <c r="A70" s="23"/>
      <c r="B70" s="15"/>
      <c r="C70" s="11"/>
      <c r="D70" s="7" t="s">
        <v>29</v>
      </c>
      <c r="E70" s="42"/>
      <c r="F70" s="43"/>
      <c r="G70" s="43"/>
      <c r="H70" s="43"/>
      <c r="I70" s="43"/>
      <c r="J70" s="43"/>
      <c r="K70" s="44"/>
      <c r="L70" s="43"/>
    </row>
    <row r="71" spans="1:13" ht="15" x14ac:dyDescent="0.25">
      <c r="A71" s="23"/>
      <c r="B71" s="15"/>
      <c r="C71" s="11"/>
      <c r="D71" s="7" t="s">
        <v>30</v>
      </c>
      <c r="E71" s="42"/>
      <c r="F71" s="43"/>
      <c r="G71" s="43"/>
      <c r="H71" s="43"/>
      <c r="I71" s="43"/>
      <c r="J71" s="43"/>
      <c r="K71" s="44"/>
      <c r="L71" s="43"/>
    </row>
    <row r="72" spans="1:13" ht="15" x14ac:dyDescent="0.25">
      <c r="A72" s="23"/>
      <c r="B72" s="15"/>
      <c r="C72" s="11"/>
      <c r="D72" s="7" t="s">
        <v>31</v>
      </c>
      <c r="E72" s="42"/>
      <c r="F72" s="43"/>
      <c r="G72" s="43"/>
      <c r="H72" s="43"/>
      <c r="I72" s="43"/>
      <c r="J72" s="43"/>
      <c r="K72" s="44"/>
      <c r="L72" s="43"/>
    </row>
    <row r="73" spans="1:13" ht="15" x14ac:dyDescent="0.25">
      <c r="A73" s="23"/>
      <c r="B73" s="15"/>
      <c r="C73" s="11"/>
      <c r="D73" s="7" t="s">
        <v>32</v>
      </c>
      <c r="E73" s="42"/>
      <c r="F73" s="43"/>
      <c r="G73" s="43"/>
      <c r="H73" s="43"/>
      <c r="I73" s="43"/>
      <c r="J73" s="43"/>
      <c r="K73" s="44"/>
      <c r="L73" s="43"/>
    </row>
    <row r="74" spans="1:13" ht="15" x14ac:dyDescent="0.25">
      <c r="A74" s="23"/>
      <c r="B74" s="15"/>
      <c r="C74" s="11"/>
      <c r="D74" s="6"/>
      <c r="E74" s="42"/>
      <c r="F74" s="43"/>
      <c r="G74" s="43"/>
      <c r="H74" s="43"/>
      <c r="I74" s="43"/>
      <c r="J74" s="43"/>
      <c r="K74" s="44"/>
      <c r="L74" s="43"/>
    </row>
    <row r="75" spans="1:13" ht="15" x14ac:dyDescent="0.25">
      <c r="A75" s="23"/>
      <c r="B75" s="15"/>
      <c r="C75" s="11"/>
      <c r="D75" s="6"/>
      <c r="E75" s="42"/>
      <c r="F75" s="43"/>
      <c r="G75" s="43"/>
      <c r="H75" s="43"/>
      <c r="I75" s="43"/>
      <c r="J75" s="43"/>
      <c r="K75" s="44"/>
      <c r="L75" s="43"/>
    </row>
    <row r="76" spans="1:13" ht="15" x14ac:dyDescent="0.25">
      <c r="A76" s="24"/>
      <c r="B76" s="17"/>
      <c r="C76" s="8"/>
      <c r="D76" s="18" t="s">
        <v>33</v>
      </c>
      <c r="E76" s="9"/>
      <c r="F76" s="19">
        <f>SUM(F67:F75)</f>
        <v>0</v>
      </c>
      <c r="G76" s="19">
        <f t="shared" ref="G76" si="26">SUM(G67:G75)</f>
        <v>0</v>
      </c>
      <c r="H76" s="19">
        <f t="shared" ref="H76" si="27">SUM(H67:H75)</f>
        <v>0</v>
      </c>
      <c r="I76" s="19">
        <f t="shared" ref="I76" si="28">SUM(I67:I75)</f>
        <v>0</v>
      </c>
      <c r="J76" s="19">
        <f t="shared" ref="J76" si="29">SUM(J67:J75)</f>
        <v>0</v>
      </c>
      <c r="K76" s="25"/>
      <c r="L76" s="19">
        <v>0</v>
      </c>
    </row>
    <row r="77" spans="1:13" ht="15.75" customHeight="1" x14ac:dyDescent="0.2">
      <c r="A77" s="29">
        <f>A60</f>
        <v>1</v>
      </c>
      <c r="B77" s="30">
        <f>B60</f>
        <v>4</v>
      </c>
      <c r="C77" s="91" t="s">
        <v>4</v>
      </c>
      <c r="D77" s="92"/>
      <c r="E77" s="31"/>
      <c r="F77" s="32">
        <f>F66+F76</f>
        <v>666</v>
      </c>
      <c r="G77" s="32">
        <f t="shared" ref="G77" si="30">G66+G76</f>
        <v>13.145000000000001</v>
      </c>
      <c r="H77" s="32">
        <f t="shared" ref="H77" si="31">H66+H76</f>
        <v>13.573999999999998</v>
      </c>
      <c r="I77" s="32">
        <f t="shared" ref="I77" si="32">I66+I76</f>
        <v>68.021000000000001</v>
      </c>
      <c r="J77" s="32">
        <f t="shared" ref="J77:L77" si="33">J66+J76</f>
        <v>564.58100000000002</v>
      </c>
      <c r="K77" s="32"/>
      <c r="L77" s="32">
        <f t="shared" si="33"/>
        <v>172</v>
      </c>
    </row>
    <row r="78" spans="1:13" ht="15" x14ac:dyDescent="0.25">
      <c r="A78" s="52">
        <v>1</v>
      </c>
      <c r="B78" s="53">
        <v>5</v>
      </c>
      <c r="C78" s="54" t="s">
        <v>20</v>
      </c>
      <c r="D78" s="55" t="s">
        <v>21</v>
      </c>
      <c r="E78" s="64" t="s">
        <v>104</v>
      </c>
      <c r="F78" s="61">
        <v>100</v>
      </c>
      <c r="G78" s="85">
        <v>19.780999999999999</v>
      </c>
      <c r="H78" s="85">
        <v>5.976</v>
      </c>
      <c r="I78" s="85">
        <v>4.2969999999999997</v>
      </c>
      <c r="J78" s="85">
        <v>150.62799999999999</v>
      </c>
      <c r="K78" s="63" t="s">
        <v>105</v>
      </c>
      <c r="L78" s="61">
        <v>90</v>
      </c>
      <c r="M78" s="60"/>
    </row>
    <row r="79" spans="1:13" ht="15" x14ac:dyDescent="0.25">
      <c r="A79" s="56"/>
      <c r="B79" s="57"/>
      <c r="C79" s="58"/>
      <c r="D79" s="51" t="s">
        <v>21</v>
      </c>
      <c r="E79" s="65" t="s">
        <v>65</v>
      </c>
      <c r="F79" s="62">
        <v>150</v>
      </c>
      <c r="G79" s="86">
        <v>7.923</v>
      </c>
      <c r="H79" s="86">
        <v>5.87</v>
      </c>
      <c r="I79" s="86">
        <v>35.783999999999999</v>
      </c>
      <c r="J79" s="87">
        <v>227.357</v>
      </c>
      <c r="K79" s="66" t="s">
        <v>52</v>
      </c>
      <c r="L79" s="62">
        <v>16.05</v>
      </c>
      <c r="M79" s="60"/>
    </row>
    <row r="80" spans="1:13" ht="15" x14ac:dyDescent="0.25">
      <c r="A80" s="56"/>
      <c r="B80" s="57"/>
      <c r="C80" s="58"/>
      <c r="D80" s="59" t="s">
        <v>30</v>
      </c>
      <c r="E80" s="42" t="s">
        <v>78</v>
      </c>
      <c r="F80" s="43">
        <v>200</v>
      </c>
      <c r="G80" s="83">
        <v>0.68</v>
      </c>
      <c r="H80" s="83">
        <v>0.28000000000000003</v>
      </c>
      <c r="I80" s="83">
        <v>29.62</v>
      </c>
      <c r="J80" s="83">
        <v>136.6</v>
      </c>
      <c r="K80" s="44" t="s">
        <v>79</v>
      </c>
      <c r="L80" s="43">
        <v>19.600000000000001</v>
      </c>
    </row>
    <row r="81" spans="1:12" ht="63.75" x14ac:dyDescent="0.25">
      <c r="A81" s="23"/>
      <c r="B81" s="15"/>
      <c r="C81" s="11"/>
      <c r="D81" s="7" t="s">
        <v>23</v>
      </c>
      <c r="E81" s="42" t="s">
        <v>85</v>
      </c>
      <c r="F81" s="43">
        <v>56</v>
      </c>
      <c r="G81" s="83">
        <v>0.49399999999999999</v>
      </c>
      <c r="H81" s="83">
        <v>0.44800000000000001</v>
      </c>
      <c r="I81" s="83">
        <v>2.7309999999999999</v>
      </c>
      <c r="J81" s="83">
        <v>13.3</v>
      </c>
      <c r="K81" s="44" t="s">
        <v>58</v>
      </c>
      <c r="L81" s="77">
        <v>13.67</v>
      </c>
    </row>
    <row r="82" spans="1:12" ht="25.5" x14ac:dyDescent="0.25">
      <c r="A82" s="14"/>
      <c r="B82" s="15"/>
      <c r="C82" s="11"/>
      <c r="D82" s="7" t="s">
        <v>24</v>
      </c>
      <c r="E82" s="42" t="s">
        <v>45</v>
      </c>
      <c r="F82" s="43">
        <v>100</v>
      </c>
      <c r="G82" s="43">
        <v>0.4</v>
      </c>
      <c r="H82" s="43">
        <v>0.4</v>
      </c>
      <c r="I82" s="43">
        <v>9.8000000000000007</v>
      </c>
      <c r="J82" s="43">
        <v>47</v>
      </c>
      <c r="K82" s="44" t="s">
        <v>50</v>
      </c>
      <c r="L82" s="43">
        <v>32.68</v>
      </c>
    </row>
    <row r="83" spans="1:12" ht="15" x14ac:dyDescent="0.25">
      <c r="A83" s="24"/>
      <c r="B83" s="17"/>
      <c r="C83" s="8"/>
      <c r="D83" s="18" t="s">
        <v>33</v>
      </c>
      <c r="E83" s="9"/>
      <c r="F83" s="19">
        <f>SUM(F78:F82)</f>
        <v>606</v>
      </c>
      <c r="G83" s="19">
        <f>SUM(G78:G82)</f>
        <v>29.277999999999999</v>
      </c>
      <c r="H83" s="19">
        <f>SUM(H78:H82)</f>
        <v>12.974</v>
      </c>
      <c r="I83" s="19">
        <f>SUM(I78:I82)</f>
        <v>82.231999999999985</v>
      </c>
      <c r="J83" s="19">
        <f>SUM(J78:J82)</f>
        <v>574.88499999999999</v>
      </c>
      <c r="K83" s="25"/>
      <c r="L83" s="81">
        <f>SUM(L78:L82)</f>
        <v>172</v>
      </c>
    </row>
    <row r="84" spans="1:12" ht="15" x14ac:dyDescent="0.25">
      <c r="A84" s="26">
        <f>A78</f>
        <v>1</v>
      </c>
      <c r="B84" s="13">
        <f>B78</f>
        <v>5</v>
      </c>
      <c r="C84" s="10" t="s">
        <v>25</v>
      </c>
      <c r="D84" s="7" t="s">
        <v>26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27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28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7" t="s">
        <v>29</v>
      </c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7" t="s">
        <v>30</v>
      </c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3"/>
      <c r="B89" s="15"/>
      <c r="C89" s="11"/>
      <c r="D89" s="7" t="s">
        <v>31</v>
      </c>
      <c r="E89" s="42"/>
      <c r="F89" s="43"/>
      <c r="G89" s="43"/>
      <c r="H89" s="43"/>
      <c r="I89" s="43"/>
      <c r="J89" s="43"/>
      <c r="K89" s="44"/>
      <c r="L89" s="43"/>
    </row>
    <row r="90" spans="1:12" ht="15" x14ac:dyDescent="0.25">
      <c r="A90" s="23"/>
      <c r="B90" s="15"/>
      <c r="C90" s="11"/>
      <c r="D90" s="7" t="s">
        <v>32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6"/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6"/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4"/>
      <c r="B93" s="17"/>
      <c r="C93" s="8"/>
      <c r="D93" s="18" t="s">
        <v>33</v>
      </c>
      <c r="E93" s="9"/>
      <c r="F93" s="19">
        <f>SUM(F84:F92)</f>
        <v>0</v>
      </c>
      <c r="G93" s="19">
        <f t="shared" ref="G93" si="34">SUM(G84:G92)</f>
        <v>0</v>
      </c>
      <c r="H93" s="19">
        <f t="shared" ref="H93" si="35">SUM(H84:H92)</f>
        <v>0</v>
      </c>
      <c r="I93" s="19">
        <f t="shared" ref="I93" si="36">SUM(I84:I92)</f>
        <v>0</v>
      </c>
      <c r="J93" s="19">
        <f t="shared" ref="J93" si="37">SUM(J84:J92)</f>
        <v>0</v>
      </c>
      <c r="K93" s="25"/>
      <c r="L93" s="19">
        <v>0</v>
      </c>
    </row>
    <row r="94" spans="1:12" ht="15.75" customHeight="1" x14ac:dyDescent="0.2">
      <c r="A94" s="29">
        <f>A78</f>
        <v>1</v>
      </c>
      <c r="B94" s="30">
        <f>B78</f>
        <v>5</v>
      </c>
      <c r="C94" s="91" t="s">
        <v>4</v>
      </c>
      <c r="D94" s="92"/>
      <c r="E94" s="31"/>
      <c r="F94" s="32">
        <f>F83+F93</f>
        <v>606</v>
      </c>
      <c r="G94" s="32">
        <f t="shared" ref="G94" si="38">G83+G93</f>
        <v>29.277999999999999</v>
      </c>
      <c r="H94" s="32">
        <f t="shared" ref="H94" si="39">H83+H93</f>
        <v>12.974</v>
      </c>
      <c r="I94" s="32">
        <f t="shared" ref="I94" si="40">I83+I93</f>
        <v>82.231999999999985</v>
      </c>
      <c r="J94" s="32">
        <f t="shared" ref="J94:L94" si="41">J83+J93</f>
        <v>574.88499999999999</v>
      </c>
      <c r="K94" s="32"/>
      <c r="L94" s="32">
        <f t="shared" si="41"/>
        <v>172</v>
      </c>
    </row>
    <row r="95" spans="1:12" ht="25.5" x14ac:dyDescent="0.25">
      <c r="A95" s="20">
        <v>2</v>
      </c>
      <c r="B95" s="21">
        <v>1</v>
      </c>
      <c r="C95" s="22" t="s">
        <v>20</v>
      </c>
      <c r="D95" s="5" t="s">
        <v>21</v>
      </c>
      <c r="E95" s="39" t="s">
        <v>86</v>
      </c>
      <c r="F95" s="40">
        <v>100</v>
      </c>
      <c r="G95" s="40">
        <v>8.3390000000000004</v>
      </c>
      <c r="H95" s="40">
        <v>9.2769999999999992</v>
      </c>
      <c r="I95" s="40">
        <v>4.218</v>
      </c>
      <c r="J95" s="82">
        <v>133.07</v>
      </c>
      <c r="K95" s="41" t="s">
        <v>107</v>
      </c>
      <c r="L95" s="40">
        <v>66.08</v>
      </c>
    </row>
    <row r="96" spans="1:12" ht="15" x14ac:dyDescent="0.25">
      <c r="A96" s="23"/>
      <c r="B96" s="15"/>
      <c r="C96" s="11"/>
      <c r="D96" s="51" t="s">
        <v>21</v>
      </c>
      <c r="E96" s="42" t="s">
        <v>59</v>
      </c>
      <c r="F96" s="43">
        <v>150</v>
      </c>
      <c r="G96" s="43">
        <v>5.7869999999999999</v>
      </c>
      <c r="H96" s="83">
        <v>1.77</v>
      </c>
      <c r="I96" s="43">
        <v>37.031999999999996</v>
      </c>
      <c r="J96" s="43">
        <v>187.36500000000001</v>
      </c>
      <c r="K96" s="44" t="s">
        <v>60</v>
      </c>
      <c r="L96" s="43">
        <v>9.3000000000000007</v>
      </c>
    </row>
    <row r="97" spans="1:12" ht="15" x14ac:dyDescent="0.25">
      <c r="A97" s="23"/>
      <c r="B97" s="15"/>
      <c r="C97" s="11"/>
      <c r="D97" s="7" t="s">
        <v>22</v>
      </c>
      <c r="E97" s="42" t="s">
        <v>108</v>
      </c>
      <c r="F97" s="43">
        <v>200</v>
      </c>
      <c r="G97" s="83">
        <v>0.17499999999999999</v>
      </c>
      <c r="H97" s="83">
        <v>0.125</v>
      </c>
      <c r="I97" s="83">
        <v>26.001999999999999</v>
      </c>
      <c r="J97" s="83">
        <v>107.26</v>
      </c>
      <c r="K97" s="44" t="s">
        <v>42</v>
      </c>
      <c r="L97" s="43">
        <v>20</v>
      </c>
    </row>
    <row r="98" spans="1:12" ht="51" x14ac:dyDescent="0.25">
      <c r="A98" s="23"/>
      <c r="B98" s="15"/>
      <c r="C98" s="11"/>
      <c r="D98" s="7" t="s">
        <v>23</v>
      </c>
      <c r="E98" s="42" t="s">
        <v>56</v>
      </c>
      <c r="F98" s="43">
        <v>56</v>
      </c>
      <c r="G98" s="43">
        <v>0.39600000000000002</v>
      </c>
      <c r="H98" s="43">
        <v>0.312</v>
      </c>
      <c r="I98" s="43">
        <v>2.569</v>
      </c>
      <c r="J98" s="43">
        <v>12.4</v>
      </c>
      <c r="K98" s="44" t="s">
        <v>61</v>
      </c>
      <c r="L98" s="77">
        <v>8.8919999999999995</v>
      </c>
    </row>
    <row r="99" spans="1:12" ht="25.5" x14ac:dyDescent="0.25">
      <c r="A99" s="23"/>
      <c r="B99" s="15"/>
      <c r="C99" s="11"/>
      <c r="D99" s="7" t="s">
        <v>24</v>
      </c>
      <c r="E99" s="42" t="s">
        <v>45</v>
      </c>
      <c r="F99" s="43">
        <v>100</v>
      </c>
      <c r="G99" s="43">
        <v>0.4</v>
      </c>
      <c r="H99" s="43">
        <v>0.4</v>
      </c>
      <c r="I99" s="43">
        <v>9.8000000000000007</v>
      </c>
      <c r="J99" s="43">
        <v>47</v>
      </c>
      <c r="K99" s="44" t="s">
        <v>50</v>
      </c>
      <c r="L99" s="43">
        <v>14.51</v>
      </c>
    </row>
    <row r="100" spans="1:12" ht="15" x14ac:dyDescent="0.25">
      <c r="A100" s="23"/>
      <c r="B100" s="15"/>
      <c r="C100" s="11"/>
      <c r="D100" s="51" t="s">
        <v>26</v>
      </c>
      <c r="E100" s="74" t="s">
        <v>106</v>
      </c>
      <c r="F100" s="43">
        <v>60</v>
      </c>
      <c r="G100" s="67">
        <v>0.42</v>
      </c>
      <c r="H100" s="67">
        <v>0.06</v>
      </c>
      <c r="I100" s="67">
        <v>1.1399999999999999</v>
      </c>
      <c r="J100" s="67">
        <v>6.6</v>
      </c>
      <c r="K100" s="44" t="s">
        <v>39</v>
      </c>
      <c r="L100" s="43">
        <v>33.06</v>
      </c>
    </row>
    <row r="101" spans="1:12" ht="25.5" x14ac:dyDescent="0.25">
      <c r="A101" s="23"/>
      <c r="B101" s="15"/>
      <c r="C101" s="11"/>
      <c r="D101" s="6" t="s">
        <v>69</v>
      </c>
      <c r="E101" s="42" t="s">
        <v>76</v>
      </c>
      <c r="F101" s="43">
        <v>28</v>
      </c>
      <c r="G101" s="83">
        <v>0.42</v>
      </c>
      <c r="H101" s="83">
        <v>0.495</v>
      </c>
      <c r="I101" s="83">
        <v>11.595000000000001</v>
      </c>
      <c r="J101" s="83">
        <v>53.1</v>
      </c>
      <c r="K101" s="44" t="s">
        <v>77</v>
      </c>
      <c r="L101" s="43">
        <v>20.16</v>
      </c>
    </row>
    <row r="102" spans="1:12" ht="15" x14ac:dyDescent="0.25">
      <c r="A102" s="24"/>
      <c r="B102" s="17"/>
      <c r="C102" s="8"/>
      <c r="D102" s="18" t="s">
        <v>33</v>
      </c>
      <c r="E102" s="9"/>
      <c r="F102" s="19">
        <f>SUM(F95:F101)</f>
        <v>694</v>
      </c>
      <c r="G102" s="19">
        <f t="shared" ref="G102:J102" si="42">SUM(G95:G101)</f>
        <v>15.937000000000003</v>
      </c>
      <c r="H102" s="19">
        <f t="shared" si="42"/>
        <v>12.438999999999998</v>
      </c>
      <c r="I102" s="19">
        <f t="shared" si="42"/>
        <v>92.355999999999995</v>
      </c>
      <c r="J102" s="19">
        <f t="shared" si="42"/>
        <v>546.79499999999996</v>
      </c>
      <c r="K102" s="25"/>
      <c r="L102" s="81">
        <f>SUM(L95:L101)</f>
        <v>172.00199999999998</v>
      </c>
    </row>
    <row r="103" spans="1:12" ht="15" x14ac:dyDescent="0.25">
      <c r="A103" s="26">
        <f>A95</f>
        <v>2</v>
      </c>
      <c r="B103" s="13">
        <f>B95</f>
        <v>1</v>
      </c>
      <c r="C103" s="10" t="s">
        <v>25</v>
      </c>
      <c r="D103" s="7" t="s">
        <v>26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27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28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7" t="s">
        <v>29</v>
      </c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7" t="s">
        <v>30</v>
      </c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3"/>
      <c r="B108" s="15"/>
      <c r="C108" s="11"/>
      <c r="D108" s="7" t="s">
        <v>31</v>
      </c>
      <c r="E108" s="42"/>
      <c r="F108" s="43"/>
      <c r="G108" s="43"/>
      <c r="H108" s="43"/>
      <c r="I108" s="43"/>
      <c r="J108" s="43"/>
      <c r="K108" s="44"/>
      <c r="L108" s="43"/>
    </row>
    <row r="109" spans="1:12" ht="15" x14ac:dyDescent="0.25">
      <c r="A109" s="23"/>
      <c r="B109" s="15"/>
      <c r="C109" s="11"/>
      <c r="D109" s="7" t="s">
        <v>32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6"/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6"/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4"/>
      <c r="B112" s="17"/>
      <c r="C112" s="8"/>
      <c r="D112" s="18" t="s">
        <v>33</v>
      </c>
      <c r="E112" s="9"/>
      <c r="F112" s="19">
        <f>SUM(F103:F111)</f>
        <v>0</v>
      </c>
      <c r="G112" s="19">
        <f t="shared" ref="G112:J112" si="43">SUM(G103:G111)</f>
        <v>0</v>
      </c>
      <c r="H112" s="19">
        <f t="shared" si="43"/>
        <v>0</v>
      </c>
      <c r="I112" s="19">
        <f t="shared" si="43"/>
        <v>0</v>
      </c>
      <c r="J112" s="19">
        <f t="shared" si="43"/>
        <v>0</v>
      </c>
      <c r="K112" s="25"/>
      <c r="L112" s="19">
        <v>0</v>
      </c>
    </row>
    <row r="113" spans="1:12" ht="15.75" thickBot="1" x14ac:dyDescent="0.25">
      <c r="A113" s="29">
        <f>A95</f>
        <v>2</v>
      </c>
      <c r="B113" s="30">
        <f>B95</f>
        <v>1</v>
      </c>
      <c r="C113" s="91" t="s">
        <v>4</v>
      </c>
      <c r="D113" s="92"/>
      <c r="E113" s="31"/>
      <c r="F113" s="32">
        <f>F102+F112</f>
        <v>694</v>
      </c>
      <c r="G113" s="32">
        <f t="shared" ref="G113" si="44">G102+G112</f>
        <v>15.937000000000003</v>
      </c>
      <c r="H113" s="32">
        <f t="shared" ref="H113" si="45">H102+H112</f>
        <v>12.438999999999998</v>
      </c>
      <c r="I113" s="32">
        <f t="shared" ref="I113" si="46">I102+I112</f>
        <v>92.355999999999995</v>
      </c>
      <c r="J113" s="32">
        <f t="shared" ref="J113:L113" si="47">J102+J112</f>
        <v>546.79499999999996</v>
      </c>
      <c r="K113" s="32"/>
      <c r="L113" s="32">
        <f t="shared" si="47"/>
        <v>172.00199999999998</v>
      </c>
    </row>
    <row r="114" spans="1:12" ht="15" x14ac:dyDescent="0.25">
      <c r="A114" s="14">
        <v>2</v>
      </c>
      <c r="B114" s="15">
        <v>2</v>
      </c>
      <c r="C114" s="22" t="s">
        <v>20</v>
      </c>
      <c r="D114" s="5" t="s">
        <v>21</v>
      </c>
      <c r="E114" s="68" t="s">
        <v>94</v>
      </c>
      <c r="F114" s="40">
        <v>200</v>
      </c>
      <c r="G114" s="67">
        <v>6.173</v>
      </c>
      <c r="H114" s="67">
        <v>10.06</v>
      </c>
      <c r="I114" s="67">
        <v>38.804000000000002</v>
      </c>
      <c r="J114" s="67">
        <v>247.27</v>
      </c>
      <c r="K114" s="41" t="s">
        <v>95</v>
      </c>
      <c r="L114" s="40">
        <v>43.2</v>
      </c>
    </row>
    <row r="115" spans="1:12" ht="25.5" x14ac:dyDescent="0.25">
      <c r="A115" s="14"/>
      <c r="B115" s="15"/>
      <c r="C115" s="11"/>
      <c r="D115" s="51" t="s">
        <v>26</v>
      </c>
      <c r="E115" s="42" t="s">
        <v>109</v>
      </c>
      <c r="F115" s="43">
        <v>60</v>
      </c>
      <c r="G115" s="83">
        <v>3.8279999999999998</v>
      </c>
      <c r="H115" s="83">
        <v>15.54</v>
      </c>
      <c r="I115" s="83">
        <v>1.671</v>
      </c>
      <c r="J115" s="83">
        <v>160.80000000000001</v>
      </c>
      <c r="K115" s="44" t="s">
        <v>51</v>
      </c>
      <c r="L115" s="43">
        <v>38.92</v>
      </c>
    </row>
    <row r="116" spans="1:12" ht="15" x14ac:dyDescent="0.25">
      <c r="A116" s="14"/>
      <c r="B116" s="15"/>
      <c r="C116" s="11"/>
      <c r="D116" s="7" t="s">
        <v>30</v>
      </c>
      <c r="E116" s="42" t="s">
        <v>66</v>
      </c>
      <c r="F116" s="43">
        <v>200</v>
      </c>
      <c r="G116" s="83">
        <v>3.5950000000000002</v>
      </c>
      <c r="H116" s="83">
        <v>3.22</v>
      </c>
      <c r="I116" s="83">
        <v>25.51</v>
      </c>
      <c r="J116" s="83">
        <v>146.19999999999999</v>
      </c>
      <c r="K116" s="44" t="s">
        <v>67</v>
      </c>
      <c r="L116" s="43">
        <v>30</v>
      </c>
    </row>
    <row r="117" spans="1:12" ht="15" x14ac:dyDescent="0.25">
      <c r="A117" s="14"/>
      <c r="B117" s="15"/>
      <c r="C117" s="11"/>
      <c r="D117" s="7" t="s">
        <v>68</v>
      </c>
      <c r="E117" s="68" t="s">
        <v>101</v>
      </c>
      <c r="F117" s="43">
        <v>50</v>
      </c>
      <c r="G117" s="67">
        <v>3.6469999999999998</v>
      </c>
      <c r="H117" s="67">
        <v>4.9980000000000002</v>
      </c>
      <c r="I117" s="67">
        <v>27.422999999999998</v>
      </c>
      <c r="J117" s="67">
        <v>169.465</v>
      </c>
      <c r="K117" s="44" t="s">
        <v>96</v>
      </c>
      <c r="L117" s="43">
        <v>10.88</v>
      </c>
    </row>
    <row r="118" spans="1:12" ht="25.5" x14ac:dyDescent="0.25">
      <c r="A118" s="14"/>
      <c r="B118" s="15"/>
      <c r="C118" s="11"/>
      <c r="D118" s="7" t="s">
        <v>47</v>
      </c>
      <c r="E118" s="42" t="s">
        <v>64</v>
      </c>
      <c r="F118" s="43">
        <v>95</v>
      </c>
      <c r="G118" s="83">
        <v>3.895</v>
      </c>
      <c r="H118" s="83">
        <v>1.425</v>
      </c>
      <c r="I118" s="83">
        <v>5.6050000000000004</v>
      </c>
      <c r="J118" s="83">
        <v>54.015000000000001</v>
      </c>
      <c r="K118" s="44" t="s">
        <v>49</v>
      </c>
      <c r="L118" s="43">
        <v>49</v>
      </c>
    </row>
    <row r="119" spans="1:12" ht="15" x14ac:dyDescent="0.25">
      <c r="A119" s="14"/>
      <c r="B119" s="15"/>
      <c r="C119" s="11"/>
      <c r="D119" s="6"/>
      <c r="E119" s="42"/>
      <c r="F119" s="43"/>
      <c r="G119" s="43"/>
      <c r="H119" s="43"/>
      <c r="I119" s="43"/>
      <c r="J119" s="43"/>
      <c r="K119" s="44"/>
      <c r="L119" s="43"/>
    </row>
    <row r="120" spans="1:12" ht="15" x14ac:dyDescent="0.25">
      <c r="A120" s="16"/>
      <c r="B120" s="17"/>
      <c r="C120" s="8"/>
      <c r="D120" s="18" t="s">
        <v>33</v>
      </c>
      <c r="E120" s="9"/>
      <c r="F120" s="19">
        <f>SUM(F114:F119)</f>
        <v>605</v>
      </c>
      <c r="G120" s="19">
        <f t="shared" ref="G120:J120" si="48">SUM(G114:G119)</f>
        <v>21.137999999999998</v>
      </c>
      <c r="H120" s="19">
        <f t="shared" si="48"/>
        <v>35.242999999999995</v>
      </c>
      <c r="I120" s="19">
        <f t="shared" si="48"/>
        <v>99.013000000000005</v>
      </c>
      <c r="J120" s="19">
        <f t="shared" si="48"/>
        <v>777.75</v>
      </c>
      <c r="K120" s="19"/>
      <c r="L120" s="81">
        <f>SUM(L114:L119)</f>
        <v>172</v>
      </c>
    </row>
    <row r="121" spans="1:12" ht="15" x14ac:dyDescent="0.25">
      <c r="A121" s="13">
        <f>A114</f>
        <v>2</v>
      </c>
      <c r="B121" s="13">
        <f>B114</f>
        <v>2</v>
      </c>
      <c r="C121" s="10" t="s">
        <v>25</v>
      </c>
      <c r="D121" s="7" t="s">
        <v>26</v>
      </c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27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28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29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7" t="s">
        <v>30</v>
      </c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7" t="s">
        <v>31</v>
      </c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4"/>
      <c r="B127" s="15"/>
      <c r="C127" s="11"/>
      <c r="D127" s="7" t="s">
        <v>32</v>
      </c>
      <c r="E127" s="42"/>
      <c r="F127" s="43"/>
      <c r="G127" s="43"/>
      <c r="H127" s="43"/>
      <c r="I127" s="43"/>
      <c r="J127" s="43"/>
      <c r="K127" s="44"/>
      <c r="L127" s="43"/>
    </row>
    <row r="128" spans="1:12" ht="15" x14ac:dyDescent="0.25">
      <c r="A128" s="14"/>
      <c r="B128" s="15"/>
      <c r="C128" s="11"/>
      <c r="D128" s="6"/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6"/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6"/>
      <c r="B130" s="17"/>
      <c r="C130" s="8"/>
      <c r="D130" s="18" t="s">
        <v>33</v>
      </c>
      <c r="E130" s="9"/>
      <c r="F130" s="19">
        <f>SUM(F121:F129)</f>
        <v>0</v>
      </c>
      <c r="G130" s="19">
        <f t="shared" ref="G130:J130" si="49">SUM(G121:G129)</f>
        <v>0</v>
      </c>
      <c r="H130" s="19">
        <f t="shared" si="49"/>
        <v>0</v>
      </c>
      <c r="I130" s="19">
        <f t="shared" si="49"/>
        <v>0</v>
      </c>
      <c r="J130" s="19">
        <f t="shared" si="49"/>
        <v>0</v>
      </c>
      <c r="K130" s="25"/>
      <c r="L130" s="19">
        <v>0</v>
      </c>
    </row>
    <row r="131" spans="1:12" ht="15.75" thickBot="1" x14ac:dyDescent="0.25">
      <c r="A131" s="33">
        <f>A114</f>
        <v>2</v>
      </c>
      <c r="B131" s="33">
        <f>B114</f>
        <v>2</v>
      </c>
      <c r="C131" s="91" t="s">
        <v>4</v>
      </c>
      <c r="D131" s="92"/>
      <c r="E131" s="31"/>
      <c r="F131" s="32">
        <f>F120+F130</f>
        <v>605</v>
      </c>
      <c r="G131" s="32">
        <f t="shared" ref="G131" si="50">G120+G130</f>
        <v>21.137999999999998</v>
      </c>
      <c r="H131" s="32">
        <f t="shared" ref="H131" si="51">H120+H130</f>
        <v>35.242999999999995</v>
      </c>
      <c r="I131" s="32">
        <f t="shared" ref="I131" si="52">I120+I130</f>
        <v>99.013000000000005</v>
      </c>
      <c r="J131" s="32">
        <f t="shared" ref="J131:L131" si="53">J120+J130</f>
        <v>777.75</v>
      </c>
      <c r="K131" s="32"/>
      <c r="L131" s="32">
        <f t="shared" si="53"/>
        <v>172</v>
      </c>
    </row>
    <row r="132" spans="1:12" ht="15" x14ac:dyDescent="0.25">
      <c r="A132" s="20">
        <v>2</v>
      </c>
      <c r="B132" s="21">
        <v>3</v>
      </c>
      <c r="C132" s="22" t="s">
        <v>20</v>
      </c>
      <c r="D132" s="5" t="s">
        <v>21</v>
      </c>
      <c r="E132" s="68" t="s">
        <v>98</v>
      </c>
      <c r="F132" s="40">
        <v>200</v>
      </c>
      <c r="G132" s="67">
        <v>41.344999999999999</v>
      </c>
      <c r="H132" s="67">
        <v>17.303999999999998</v>
      </c>
      <c r="I132" s="67">
        <v>50.302</v>
      </c>
      <c r="J132" s="67">
        <v>525.88</v>
      </c>
      <c r="K132" s="41" t="s">
        <v>72</v>
      </c>
      <c r="L132" s="40">
        <v>151.87</v>
      </c>
    </row>
    <row r="133" spans="1:12" ht="15" x14ac:dyDescent="0.25">
      <c r="A133" s="23"/>
      <c r="B133" s="15"/>
      <c r="C133" s="11"/>
      <c r="D133" s="51" t="s">
        <v>26</v>
      </c>
      <c r="E133" s="42" t="s">
        <v>97</v>
      </c>
      <c r="F133" s="43">
        <v>100</v>
      </c>
      <c r="G133" s="67">
        <v>0.76600000000000001</v>
      </c>
      <c r="H133" s="67">
        <v>11.555</v>
      </c>
      <c r="I133" s="67">
        <v>4.3769999999999998</v>
      </c>
      <c r="J133" s="67">
        <v>119.125</v>
      </c>
      <c r="K133" s="44" t="s">
        <v>73</v>
      </c>
      <c r="L133" s="43">
        <v>16.13</v>
      </c>
    </row>
    <row r="134" spans="1:12" ht="20.25" customHeight="1" x14ac:dyDescent="0.25">
      <c r="A134" s="23"/>
      <c r="B134" s="15"/>
      <c r="C134" s="11"/>
      <c r="D134" s="7" t="s">
        <v>70</v>
      </c>
      <c r="E134" s="42" t="s">
        <v>71</v>
      </c>
      <c r="F134" s="43">
        <v>200</v>
      </c>
      <c r="G134" s="43">
        <v>0.1</v>
      </c>
      <c r="H134" s="43">
        <v>2.5999999999999999E-2</v>
      </c>
      <c r="I134" s="43">
        <v>14.99</v>
      </c>
      <c r="J134" s="43">
        <v>60.058999999999997</v>
      </c>
      <c r="K134" s="44" t="s">
        <v>52</v>
      </c>
      <c r="L134" s="43">
        <v>4</v>
      </c>
    </row>
    <row r="135" spans="1:12" ht="15" x14ac:dyDescent="0.25">
      <c r="A135" s="23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24"/>
      <c r="B136" s="17"/>
      <c r="C136" s="8"/>
      <c r="D136" s="18" t="s">
        <v>33</v>
      </c>
      <c r="E136" s="9"/>
      <c r="F136" s="19">
        <f>SUM(F132:F135)</f>
        <v>500</v>
      </c>
      <c r="G136" s="19">
        <f>SUM(G132:G135)</f>
        <v>42.210999999999999</v>
      </c>
      <c r="H136" s="19">
        <f>SUM(H132:H135)</f>
        <v>28.884999999999998</v>
      </c>
      <c r="I136" s="19">
        <f>SUM(I132:I135)</f>
        <v>69.668999999999997</v>
      </c>
      <c r="J136" s="19">
        <f>SUM(J132:J135)</f>
        <v>705.06399999999996</v>
      </c>
      <c r="K136" s="25"/>
      <c r="L136" s="81">
        <f>SUM(L132:L135)</f>
        <v>172</v>
      </c>
    </row>
    <row r="137" spans="1:12" ht="15" x14ac:dyDescent="0.25">
      <c r="A137" s="26">
        <f>A132</f>
        <v>2</v>
      </c>
      <c r="B137" s="13">
        <f>B132</f>
        <v>3</v>
      </c>
      <c r="C137" s="10" t="s">
        <v>25</v>
      </c>
      <c r="D137" s="7" t="s">
        <v>26</v>
      </c>
      <c r="E137" s="42"/>
      <c r="F137" s="43"/>
      <c r="G137" s="43"/>
      <c r="H137" s="43"/>
      <c r="I137" s="43"/>
      <c r="J137" s="43"/>
      <c r="K137" s="44"/>
      <c r="L137" s="43"/>
    </row>
    <row r="138" spans="1:12" ht="15" x14ac:dyDescent="0.25">
      <c r="A138" s="23"/>
      <c r="B138" s="15"/>
      <c r="C138" s="11"/>
      <c r="D138" s="7" t="s">
        <v>27</v>
      </c>
      <c r="E138" s="42"/>
      <c r="F138" s="43"/>
      <c r="G138" s="43"/>
      <c r="H138" s="43"/>
      <c r="I138" s="43"/>
      <c r="J138" s="43"/>
      <c r="K138" s="44"/>
      <c r="L138" s="43"/>
    </row>
    <row r="139" spans="1:12" ht="15" x14ac:dyDescent="0.25">
      <c r="A139" s="23"/>
      <c r="B139" s="15"/>
      <c r="C139" s="11"/>
      <c r="D139" s="7" t="s">
        <v>28</v>
      </c>
      <c r="E139" s="42"/>
      <c r="F139" s="43"/>
      <c r="G139" s="43"/>
      <c r="H139" s="43"/>
      <c r="I139" s="43"/>
      <c r="J139" s="43"/>
      <c r="K139" s="44"/>
      <c r="L139" s="43"/>
    </row>
    <row r="140" spans="1:12" ht="15" x14ac:dyDescent="0.25">
      <c r="A140" s="23"/>
      <c r="B140" s="15"/>
      <c r="C140" s="11"/>
      <c r="D140" s="7" t="s">
        <v>29</v>
      </c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30</v>
      </c>
      <c r="E141" s="42"/>
      <c r="F141" s="43"/>
      <c r="G141" s="43"/>
      <c r="H141" s="43"/>
      <c r="I141" s="43"/>
      <c r="J141" s="43"/>
      <c r="K141" s="44"/>
      <c r="L141" s="43"/>
    </row>
    <row r="142" spans="1:12" ht="15" x14ac:dyDescent="0.25">
      <c r="A142" s="23"/>
      <c r="B142" s="15"/>
      <c r="C142" s="11"/>
      <c r="D142" s="7" t="s">
        <v>31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32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SUM(F137:F145)</f>
        <v>0</v>
      </c>
      <c r="G146" s="19">
        <f t="shared" ref="G146:J146" si="54">SUM(G137:G145)</f>
        <v>0</v>
      </c>
      <c r="H146" s="19">
        <f t="shared" si="54"/>
        <v>0</v>
      </c>
      <c r="I146" s="19">
        <f t="shared" si="54"/>
        <v>0</v>
      </c>
      <c r="J146" s="19">
        <f t="shared" si="54"/>
        <v>0</v>
      </c>
      <c r="K146" s="25"/>
      <c r="L146" s="19">
        <v>0</v>
      </c>
    </row>
    <row r="147" spans="1:12" ht="15" x14ac:dyDescent="0.2">
      <c r="A147" s="29">
        <f>A132</f>
        <v>2</v>
      </c>
      <c r="B147" s="30">
        <f>B132</f>
        <v>3</v>
      </c>
      <c r="C147" s="91" t="s">
        <v>4</v>
      </c>
      <c r="D147" s="92"/>
      <c r="E147" s="31"/>
      <c r="F147" s="32">
        <f>F136+F146</f>
        <v>500</v>
      </c>
      <c r="G147" s="32">
        <f t="shared" ref="G147:L147" si="55">G136+G146</f>
        <v>42.210999999999999</v>
      </c>
      <c r="H147" s="32">
        <f t="shared" si="55"/>
        <v>28.884999999999998</v>
      </c>
      <c r="I147" s="32">
        <f t="shared" si="55"/>
        <v>69.668999999999997</v>
      </c>
      <c r="J147" s="32">
        <f t="shared" si="55"/>
        <v>705.06399999999996</v>
      </c>
      <c r="K147" s="32">
        <f t="shared" si="55"/>
        <v>0</v>
      </c>
      <c r="L147" s="32">
        <f t="shared" si="55"/>
        <v>172</v>
      </c>
    </row>
    <row r="148" spans="1:12" ht="15" x14ac:dyDescent="0.25">
      <c r="A148" s="20">
        <v>2</v>
      </c>
      <c r="B148" s="21">
        <v>4</v>
      </c>
      <c r="C148" s="22" t="s">
        <v>20</v>
      </c>
      <c r="D148" s="5" t="s">
        <v>21</v>
      </c>
      <c r="E148" s="39" t="s">
        <v>110</v>
      </c>
      <c r="F148" s="40">
        <v>100</v>
      </c>
      <c r="G148" s="40">
        <v>11.484</v>
      </c>
      <c r="H148" s="40">
        <v>11.834</v>
      </c>
      <c r="I148" s="40">
        <v>6.4290000000000003</v>
      </c>
      <c r="J148" s="40">
        <v>178.96799999999999</v>
      </c>
      <c r="K148" s="41" t="s">
        <v>87</v>
      </c>
      <c r="L148" s="40">
        <v>60.2</v>
      </c>
    </row>
    <row r="149" spans="1:12" ht="15" x14ac:dyDescent="0.25">
      <c r="A149" s="23"/>
      <c r="B149" s="15"/>
      <c r="C149" s="11"/>
      <c r="D149" s="51" t="s">
        <v>21</v>
      </c>
      <c r="E149" s="42" t="s">
        <v>54</v>
      </c>
      <c r="F149" s="43">
        <v>150</v>
      </c>
      <c r="G149" s="43">
        <v>3.3290000000000002</v>
      </c>
      <c r="H149" s="43">
        <v>4.3529999999999998</v>
      </c>
      <c r="I149" s="43">
        <v>22.655000000000001</v>
      </c>
      <c r="J149" s="43">
        <v>143.535</v>
      </c>
      <c r="K149" s="44" t="s">
        <v>55</v>
      </c>
      <c r="L149" s="43">
        <v>39</v>
      </c>
    </row>
    <row r="150" spans="1:12" ht="15" x14ac:dyDescent="0.25">
      <c r="A150" s="23"/>
      <c r="B150" s="15"/>
      <c r="C150" s="11"/>
      <c r="D150" s="7" t="s">
        <v>30</v>
      </c>
      <c r="E150" s="75" t="s">
        <v>111</v>
      </c>
      <c r="F150" s="43">
        <v>200</v>
      </c>
      <c r="G150" s="67">
        <v>0.13100000000000001</v>
      </c>
      <c r="H150" s="67">
        <v>0.02</v>
      </c>
      <c r="I150" s="67">
        <v>24.766999999999999</v>
      </c>
      <c r="J150" s="67">
        <v>101.39</v>
      </c>
      <c r="K150" s="44" t="s">
        <v>112</v>
      </c>
      <c r="L150" s="43">
        <v>15</v>
      </c>
    </row>
    <row r="151" spans="1:12" ht="54.75" customHeight="1" x14ac:dyDescent="0.25">
      <c r="A151" s="23"/>
      <c r="B151" s="15"/>
      <c r="C151" s="11"/>
      <c r="D151" s="7" t="s">
        <v>23</v>
      </c>
      <c r="E151" s="42" t="s">
        <v>43</v>
      </c>
      <c r="F151" s="43">
        <v>56</v>
      </c>
      <c r="G151" s="43">
        <v>0.49399999999999999</v>
      </c>
      <c r="H151" s="43">
        <v>0.44800000000000001</v>
      </c>
      <c r="I151" s="43">
        <v>2.7309999999999999</v>
      </c>
      <c r="J151" s="43">
        <v>13.3</v>
      </c>
      <c r="K151" s="44" t="s">
        <v>58</v>
      </c>
      <c r="L151" s="43">
        <v>10.83</v>
      </c>
    </row>
    <row r="152" spans="1:12" ht="15" x14ac:dyDescent="0.25">
      <c r="A152" s="23"/>
      <c r="B152" s="15"/>
      <c r="C152" s="11"/>
      <c r="D152" s="51" t="s">
        <v>26</v>
      </c>
      <c r="E152" s="68" t="s">
        <v>100</v>
      </c>
      <c r="F152" s="43">
        <v>60</v>
      </c>
      <c r="G152" s="67">
        <v>0.91300000000000003</v>
      </c>
      <c r="H152" s="67">
        <v>6.0460000000000003</v>
      </c>
      <c r="I152" s="67">
        <v>4.6740000000000004</v>
      </c>
      <c r="J152" s="67">
        <v>77.516000000000005</v>
      </c>
      <c r="K152" s="44" t="s">
        <v>99</v>
      </c>
      <c r="L152" s="43">
        <v>14.46</v>
      </c>
    </row>
    <row r="153" spans="1:12" ht="15" x14ac:dyDescent="0.25">
      <c r="A153" s="14"/>
      <c r="B153" s="15"/>
      <c r="C153" s="11"/>
      <c r="D153" s="7" t="s">
        <v>68</v>
      </c>
      <c r="E153" s="68" t="s">
        <v>101</v>
      </c>
      <c r="F153" s="43">
        <v>50</v>
      </c>
      <c r="G153" s="67">
        <v>3.6469999999999998</v>
      </c>
      <c r="H153" s="67">
        <v>4.9980000000000002</v>
      </c>
      <c r="I153" s="67">
        <v>27.422999999999998</v>
      </c>
      <c r="J153" s="67">
        <v>169.465</v>
      </c>
      <c r="K153" s="44" t="s">
        <v>96</v>
      </c>
      <c r="L153" s="43">
        <v>32.51</v>
      </c>
    </row>
    <row r="154" spans="1:12" ht="15" x14ac:dyDescent="0.25">
      <c r="A154" s="24"/>
      <c r="B154" s="17"/>
      <c r="C154" s="8"/>
      <c r="D154" s="18" t="s">
        <v>33</v>
      </c>
      <c r="E154" s="9"/>
      <c r="F154" s="19">
        <f>SUM(F148:F153)</f>
        <v>616</v>
      </c>
      <c r="G154" s="19">
        <f t="shared" ref="G154:L154" si="56">SUM(G148:G153)</f>
        <v>19.997999999999998</v>
      </c>
      <c r="H154" s="19">
        <f t="shared" si="56"/>
        <v>27.698999999999998</v>
      </c>
      <c r="I154" s="19">
        <f t="shared" si="56"/>
        <v>88.679000000000002</v>
      </c>
      <c r="J154" s="19">
        <f t="shared" si="56"/>
        <v>684.17399999999998</v>
      </c>
      <c r="K154" s="19">
        <f t="shared" si="56"/>
        <v>0</v>
      </c>
      <c r="L154" s="81">
        <f t="shared" si="56"/>
        <v>172</v>
      </c>
    </row>
    <row r="155" spans="1:12" ht="15" x14ac:dyDescent="0.25">
      <c r="A155" s="26">
        <f>A148</f>
        <v>2</v>
      </c>
      <c r="B155" s="13">
        <f>B148</f>
        <v>4</v>
      </c>
      <c r="C155" s="10" t="s">
        <v>25</v>
      </c>
      <c r="D155" s="7" t="s">
        <v>26</v>
      </c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3"/>
      <c r="B156" s="15"/>
      <c r="C156" s="11"/>
      <c r="D156" s="7" t="s">
        <v>27</v>
      </c>
      <c r="E156" s="42"/>
      <c r="F156" s="43"/>
      <c r="G156" s="43"/>
      <c r="H156" s="43"/>
      <c r="I156" s="43"/>
      <c r="J156" s="43"/>
      <c r="K156" s="44"/>
      <c r="L156" s="43"/>
    </row>
    <row r="157" spans="1:12" ht="15" x14ac:dyDescent="0.25">
      <c r="A157" s="23"/>
      <c r="B157" s="15"/>
      <c r="C157" s="11"/>
      <c r="D157" s="7" t="s">
        <v>28</v>
      </c>
      <c r="E157" s="42"/>
      <c r="F157" s="43"/>
      <c r="G157" s="43"/>
      <c r="H157" s="43"/>
      <c r="I157" s="43"/>
      <c r="J157" s="43"/>
      <c r="K157" s="44"/>
      <c r="L157" s="43"/>
    </row>
    <row r="158" spans="1:12" ht="15" x14ac:dyDescent="0.25">
      <c r="A158" s="23"/>
      <c r="B158" s="15"/>
      <c r="C158" s="11"/>
      <c r="D158" s="7" t="s">
        <v>29</v>
      </c>
      <c r="E158" s="42"/>
      <c r="F158" s="43"/>
      <c r="G158" s="43"/>
      <c r="H158" s="43"/>
      <c r="I158" s="43"/>
      <c r="J158" s="43"/>
      <c r="K158" s="44"/>
      <c r="L158" s="43"/>
    </row>
    <row r="159" spans="1:12" ht="15" x14ac:dyDescent="0.25">
      <c r="A159" s="23"/>
      <c r="B159" s="15"/>
      <c r="C159" s="11"/>
      <c r="D159" s="7" t="s">
        <v>30</v>
      </c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31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32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6"/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4"/>
      <c r="B164" s="17"/>
      <c r="C164" s="8"/>
      <c r="D164" s="18" t="s">
        <v>33</v>
      </c>
      <c r="E164" s="9"/>
      <c r="F164" s="19">
        <f>SUM(F155:F163)</f>
        <v>0</v>
      </c>
      <c r="G164" s="19">
        <f t="shared" ref="G164:J164" si="57">SUM(G155:G163)</f>
        <v>0</v>
      </c>
      <c r="H164" s="19">
        <f t="shared" si="57"/>
        <v>0</v>
      </c>
      <c r="I164" s="19">
        <f t="shared" si="57"/>
        <v>0</v>
      </c>
      <c r="J164" s="19">
        <f t="shared" si="57"/>
        <v>0</v>
      </c>
      <c r="K164" s="25"/>
      <c r="L164" s="19">
        <f t="shared" ref="L164" si="58">SUM(L155:L163)</f>
        <v>0</v>
      </c>
    </row>
    <row r="165" spans="1:12" ht="15" x14ac:dyDescent="0.2">
      <c r="A165" s="29">
        <f>A148</f>
        <v>2</v>
      </c>
      <c r="B165" s="30">
        <f>B148</f>
        <v>4</v>
      </c>
      <c r="C165" s="91" t="s">
        <v>4</v>
      </c>
      <c r="D165" s="92"/>
      <c r="E165" s="31"/>
      <c r="F165" s="32">
        <f>F154+F164</f>
        <v>616</v>
      </c>
      <c r="G165" s="32">
        <f t="shared" ref="G165:L165" si="59">G154+G164</f>
        <v>19.997999999999998</v>
      </c>
      <c r="H165" s="32">
        <f t="shared" si="59"/>
        <v>27.698999999999998</v>
      </c>
      <c r="I165" s="32">
        <f t="shared" si="59"/>
        <v>88.679000000000002</v>
      </c>
      <c r="J165" s="32">
        <f t="shared" si="59"/>
        <v>684.17399999999998</v>
      </c>
      <c r="K165" s="32">
        <f t="shared" si="59"/>
        <v>0</v>
      </c>
      <c r="L165" s="78">
        <f t="shared" si="59"/>
        <v>172</v>
      </c>
    </row>
    <row r="166" spans="1:12" ht="15" x14ac:dyDescent="0.25">
      <c r="A166" s="20">
        <v>2</v>
      </c>
      <c r="B166" s="21">
        <v>5</v>
      </c>
      <c r="C166" s="22" t="s">
        <v>20</v>
      </c>
      <c r="D166" s="5" t="s">
        <v>21</v>
      </c>
      <c r="E166" s="39" t="s">
        <v>113</v>
      </c>
      <c r="F166" s="40">
        <v>100</v>
      </c>
      <c r="G166" s="82">
        <v>25.010999999999999</v>
      </c>
      <c r="H166" s="82">
        <v>13.336</v>
      </c>
      <c r="I166" s="82">
        <v>3.0920000000000001</v>
      </c>
      <c r="J166" s="82">
        <v>230.67</v>
      </c>
      <c r="K166" s="41" t="s">
        <v>114</v>
      </c>
      <c r="L166" s="40">
        <v>130</v>
      </c>
    </row>
    <row r="167" spans="1:12" ht="15" x14ac:dyDescent="0.25">
      <c r="A167" s="23"/>
      <c r="B167" s="15"/>
      <c r="C167" s="11"/>
      <c r="D167" s="51" t="s">
        <v>21</v>
      </c>
      <c r="E167" s="42" t="s">
        <v>59</v>
      </c>
      <c r="F167" s="43">
        <v>150</v>
      </c>
      <c r="G167" s="83">
        <v>5.7869999999999999</v>
      </c>
      <c r="H167" s="83">
        <v>1.77</v>
      </c>
      <c r="I167" s="83">
        <v>37.031999999999996</v>
      </c>
      <c r="J167" s="83">
        <v>187.36500000000001</v>
      </c>
      <c r="K167" s="44" t="s">
        <v>60</v>
      </c>
      <c r="L167" s="43">
        <v>9.3000000000000007</v>
      </c>
    </row>
    <row r="168" spans="1:12" ht="15" x14ac:dyDescent="0.25">
      <c r="A168" s="23"/>
      <c r="B168" s="15"/>
      <c r="C168" s="11"/>
      <c r="D168" s="7" t="s">
        <v>22</v>
      </c>
      <c r="E168" s="42" t="s">
        <v>71</v>
      </c>
      <c r="F168" s="43">
        <v>200</v>
      </c>
      <c r="G168" s="83">
        <v>0.1</v>
      </c>
      <c r="H168" s="83">
        <v>2.5999999999999999E-2</v>
      </c>
      <c r="I168" s="83">
        <v>14.99</v>
      </c>
      <c r="J168" s="83">
        <v>60.058999999999997</v>
      </c>
      <c r="K168" s="44" t="s">
        <v>67</v>
      </c>
      <c r="L168" s="43">
        <v>4</v>
      </c>
    </row>
    <row r="169" spans="1:12" ht="51" x14ac:dyDescent="0.25">
      <c r="A169" s="23"/>
      <c r="B169" s="15"/>
      <c r="C169" s="11"/>
      <c r="D169" s="7" t="s">
        <v>23</v>
      </c>
      <c r="E169" s="42" t="s">
        <v>56</v>
      </c>
      <c r="F169" s="43">
        <v>56</v>
      </c>
      <c r="G169" s="83">
        <v>0.39600000000000002</v>
      </c>
      <c r="H169" s="83">
        <v>0.312</v>
      </c>
      <c r="I169" s="83">
        <v>2.569</v>
      </c>
      <c r="J169" s="83">
        <v>12.4</v>
      </c>
      <c r="K169" s="44" t="s">
        <v>61</v>
      </c>
      <c r="L169" s="43">
        <v>8.89</v>
      </c>
    </row>
    <row r="170" spans="1:12" ht="25.5" x14ac:dyDescent="0.25">
      <c r="A170" s="23"/>
      <c r="B170" s="15"/>
      <c r="C170" s="11"/>
      <c r="D170" s="71" t="s">
        <v>69</v>
      </c>
      <c r="E170" s="42" t="s">
        <v>88</v>
      </c>
      <c r="F170" s="43">
        <v>28</v>
      </c>
      <c r="G170" s="83">
        <v>0.42</v>
      </c>
      <c r="H170" s="83">
        <v>0.495</v>
      </c>
      <c r="I170" s="83">
        <v>11.595000000000001</v>
      </c>
      <c r="J170" s="83">
        <v>153.1</v>
      </c>
      <c r="K170" s="44" t="s">
        <v>77</v>
      </c>
      <c r="L170" s="43">
        <v>19.809999999999999</v>
      </c>
    </row>
    <row r="171" spans="1:12" ht="15" x14ac:dyDescent="0.25">
      <c r="A171" s="23"/>
      <c r="B171" s="15"/>
      <c r="C171" s="11"/>
      <c r="D171" s="6"/>
      <c r="E171" s="42"/>
      <c r="F171" s="43"/>
      <c r="G171" s="43"/>
      <c r="H171" s="43"/>
      <c r="I171" s="43"/>
      <c r="J171" s="43"/>
      <c r="K171" s="44"/>
      <c r="L171" s="43"/>
    </row>
    <row r="172" spans="1:12" ht="15.75" customHeight="1" x14ac:dyDescent="0.25">
      <c r="A172" s="24"/>
      <c r="B172" s="17"/>
      <c r="C172" s="8"/>
      <c r="D172" s="18" t="s">
        <v>33</v>
      </c>
      <c r="E172" s="9"/>
      <c r="F172" s="19">
        <f>SUM(F166:F171)</f>
        <v>534</v>
      </c>
      <c r="G172" s="19">
        <f>SUM(G166:G171)</f>
        <v>31.714000000000002</v>
      </c>
      <c r="H172" s="19">
        <f>SUM(H166:H171)</f>
        <v>15.938999999999998</v>
      </c>
      <c r="I172" s="19">
        <f>SUM(I166:I171)</f>
        <v>69.278000000000006</v>
      </c>
      <c r="J172" s="19">
        <f>SUM(J166:J171)</f>
        <v>643.59399999999994</v>
      </c>
      <c r="K172" s="25"/>
      <c r="L172" s="81">
        <f>SUM(L166:L170)</f>
        <v>172</v>
      </c>
    </row>
    <row r="173" spans="1:12" ht="15" x14ac:dyDescent="0.25">
      <c r="A173" s="26">
        <f>A166</f>
        <v>2</v>
      </c>
      <c r="B173" s="13">
        <f>B166</f>
        <v>5</v>
      </c>
      <c r="C173" s="10" t="s">
        <v>25</v>
      </c>
      <c r="D173" s="7" t="s">
        <v>26</v>
      </c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7" t="s">
        <v>27</v>
      </c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3"/>
      <c r="B175" s="15"/>
      <c r="C175" s="11"/>
      <c r="D175" s="7" t="s">
        <v>28</v>
      </c>
      <c r="E175" s="42"/>
      <c r="F175" s="43"/>
      <c r="G175" s="43"/>
      <c r="H175" s="43"/>
      <c r="I175" s="43"/>
      <c r="J175" s="43"/>
      <c r="K175" s="44"/>
      <c r="L175" s="43"/>
    </row>
    <row r="176" spans="1:12" ht="15" x14ac:dyDescent="0.25">
      <c r="A176" s="23"/>
      <c r="B176" s="15"/>
      <c r="C176" s="11"/>
      <c r="D176" s="7" t="s">
        <v>29</v>
      </c>
      <c r="E176" s="42"/>
      <c r="F176" s="43"/>
      <c r="G176" s="43"/>
      <c r="H176" s="43"/>
      <c r="I176" s="43"/>
      <c r="J176" s="43"/>
      <c r="K176" s="44"/>
      <c r="L176" s="43"/>
    </row>
    <row r="177" spans="1:12" ht="15" x14ac:dyDescent="0.25">
      <c r="A177" s="23"/>
      <c r="B177" s="15"/>
      <c r="C177" s="11"/>
      <c r="D177" s="7" t="s">
        <v>30</v>
      </c>
      <c r="E177" s="42"/>
      <c r="F177" s="43"/>
      <c r="G177" s="43"/>
      <c r="H177" s="43"/>
      <c r="I177" s="43"/>
      <c r="J177" s="43"/>
      <c r="K177" s="44"/>
      <c r="L177" s="43"/>
    </row>
    <row r="178" spans="1:12" ht="15" x14ac:dyDescent="0.25">
      <c r="A178" s="23"/>
      <c r="B178" s="15"/>
      <c r="C178" s="11"/>
      <c r="D178" s="7" t="s">
        <v>31</v>
      </c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32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6"/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6"/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4"/>
      <c r="B182" s="17"/>
      <c r="C182" s="8"/>
      <c r="D182" s="18" t="s">
        <v>33</v>
      </c>
      <c r="E182" s="9"/>
      <c r="F182" s="19">
        <f>SUM(F173:F181)</f>
        <v>0</v>
      </c>
      <c r="G182" s="19">
        <f t="shared" ref="G182:J182" si="60">SUM(G173:G181)</f>
        <v>0</v>
      </c>
      <c r="H182" s="19">
        <f t="shared" si="60"/>
        <v>0</v>
      </c>
      <c r="I182" s="19">
        <f t="shared" si="60"/>
        <v>0</v>
      </c>
      <c r="J182" s="19">
        <f t="shared" si="60"/>
        <v>0</v>
      </c>
      <c r="K182" s="25"/>
      <c r="L182" s="19">
        <f t="shared" ref="L182" si="61">SUM(L173:L181)</f>
        <v>0</v>
      </c>
    </row>
    <row r="183" spans="1:12" ht="15" x14ac:dyDescent="0.2">
      <c r="A183" s="29">
        <f>A166</f>
        <v>2</v>
      </c>
      <c r="B183" s="30">
        <f>B166</f>
        <v>5</v>
      </c>
      <c r="C183" s="91" t="s">
        <v>4</v>
      </c>
      <c r="D183" s="92"/>
      <c r="E183" s="31"/>
      <c r="F183" s="32">
        <f>F172+F182</f>
        <v>534</v>
      </c>
      <c r="G183" s="32">
        <f t="shared" ref="G183" si="62">G172+G182</f>
        <v>31.714000000000002</v>
      </c>
      <c r="H183" s="32">
        <f t="shared" ref="H183" si="63">H172+H182</f>
        <v>15.938999999999998</v>
      </c>
      <c r="I183" s="32">
        <f t="shared" ref="I183" si="64">I172+I182</f>
        <v>69.278000000000006</v>
      </c>
      <c r="J183" s="32">
        <f t="shared" ref="J183:L183" si="65">J172+J182</f>
        <v>643.59399999999994</v>
      </c>
      <c r="K183" s="32"/>
      <c r="L183" s="78">
        <f t="shared" si="65"/>
        <v>172</v>
      </c>
    </row>
    <row r="184" spans="1:12" x14ac:dyDescent="0.2">
      <c r="A184" s="27"/>
      <c r="B184" s="28"/>
      <c r="C184" s="93" t="s">
        <v>5</v>
      </c>
      <c r="D184" s="93"/>
      <c r="E184" s="93"/>
      <c r="F184" s="80">
        <f>(F24+F43+F59+F77+F94+F113+F131+F147+F165+F183)/(IF(F24=0,0,1)+IF(F43=0,0,1)+IF(F59=0,0,1)+IF(F77=0,0,1)+IF(F94=0,0,1)+IF(F113=0,0,1)+IF(F131=0,0,1)+IF(F147=0,0,1)+IF(F165=0,0,1)+IF(F183=0,0,1))</f>
        <v>599.70000000000005</v>
      </c>
      <c r="G184" s="79">
        <f>(G24+G43+G59+G77+G94+G113+G131+G147+G165+G183)/(IF(G24=0,0,1)+IF(G43=0,0,1)+IF(G59=0,0,1)+IF(G77=0,0,1)+IF(G94=0,0,1)+IF(G113=0,0,1)+IF(G131=0,0,1)+IF(G147=0,0,1)+IF(G165=0,0,1)+IF(G183=0,0,1))</f>
        <v>26.631079999999997</v>
      </c>
      <c r="H184" s="79">
        <f>(H24+H43+H59+H77+H94+H113+H131+H147+H165+H183)/(IF(H24=0,0,1)+IF(H43=0,0,1)+IF(H59=0,0,1)+IF(H77=0,0,1)+IF(H94=0,0,1)+IF(H113=0,0,1)+IF(H131=0,0,1)+IF(H147=0,0,1)+IF(H165=0,0,1)+IF(H183=0,0,1))</f>
        <v>22.430451999999999</v>
      </c>
      <c r="I184" s="79">
        <f>(I24+I43+I59+I77+I94+I113+I131+I147+I165+I183)/(IF(I24=0,0,1)+IF(I43=0,0,1)+IF(I59=0,0,1)+IF(I77=0,0,1)+IF(I94=0,0,1)+IF(I113=0,0,1)+IF(I131=0,0,1)+IF(I147=0,0,1)+IF(I165=0,0,1)+IF(I183=0,0,1))</f>
        <v>81.473175999999995</v>
      </c>
      <c r="J184" s="79">
        <f>(J24+J43+J59+J77+J94+J113+J131+J147+J165+J183)/(IF(J24=0,0,1)+IF(J43=0,0,1)+IF(J59=0,0,1)+IF(J77=0,0,1)+IF(J94=0,0,1)+IF(J113=0,0,1)+IF(J131=0,0,1)+IF(J147=0,0,1)+IF(J165=0,0,1)+IF(J183=0,0,1))</f>
        <v>655.77210000000002</v>
      </c>
      <c r="K184" s="34"/>
      <c r="L184" s="80">
        <f>(L24+L43+L59+L77+L94+L113+L131+L147+L165+L183)/(IF(L24=0,0,1)+IF(L43=0,0,1)+IF(L59=0,0,1)+IF(L77=0,0,1)+IF(L94=0,0,1)+IF(L113=0,0,1)+IF(L131=0,0,1)+IF(L147=0,0,1)+IF(L165=0,0,1)+IF(L183=0,0,1))</f>
        <v>172.00020000000001</v>
      </c>
    </row>
  </sheetData>
  <mergeCells count="14">
    <mergeCell ref="C77:D77"/>
    <mergeCell ref="C94:D94"/>
    <mergeCell ref="C24:D24"/>
    <mergeCell ref="C184:E184"/>
    <mergeCell ref="C183:D183"/>
    <mergeCell ref="C113:D113"/>
    <mergeCell ref="C131:D131"/>
    <mergeCell ref="C147:D147"/>
    <mergeCell ref="C165:D165"/>
    <mergeCell ref="C1:E1"/>
    <mergeCell ref="H1:K1"/>
    <mergeCell ref="H2:K2"/>
    <mergeCell ref="C43:D43"/>
    <mergeCell ref="C59:D59"/>
  </mergeCells>
  <pageMargins left="0.7" right="0.7" top="0.75" bottom="0.75" header="0.3" footer="0.3"/>
  <pageSetup paperSize="9" scale="1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Лариса</cp:lastModifiedBy>
  <cp:lastPrinted>2023-11-02T04:54:02Z</cp:lastPrinted>
  <dcterms:created xsi:type="dcterms:W3CDTF">2022-05-16T14:23:56Z</dcterms:created>
  <dcterms:modified xsi:type="dcterms:W3CDTF">2025-02-28T11:15:34Z</dcterms:modified>
</cp:coreProperties>
</file>