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ариса\Desktop\"/>
    </mc:Choice>
  </mc:AlternateContent>
  <bookViews>
    <workbookView xWindow="0" yWindow="0" windowWidth="21570" windowHeight="96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75" i="1" l="1"/>
  <c r="L156" i="1"/>
  <c r="L103" i="1"/>
  <c r="L84" i="1"/>
  <c r="L67" i="1"/>
  <c r="L49" i="1"/>
  <c r="I156" i="1" l="1"/>
  <c r="G156" i="1"/>
  <c r="F156" i="1"/>
  <c r="G121" i="1"/>
  <c r="H121" i="1"/>
  <c r="I121" i="1"/>
  <c r="I132" i="1" s="1"/>
  <c r="J121" i="1"/>
  <c r="L132" i="1"/>
  <c r="F121" i="1"/>
  <c r="L114" i="1"/>
  <c r="L149" i="1"/>
  <c r="L95" i="1"/>
  <c r="L78" i="1"/>
  <c r="L60" i="1"/>
  <c r="L32" i="1"/>
  <c r="L43" i="1" s="1"/>
  <c r="L13" i="1"/>
  <c r="G67" i="1"/>
  <c r="H67" i="1"/>
  <c r="I67" i="1"/>
  <c r="J67" i="1"/>
  <c r="K67" i="1"/>
  <c r="F67" i="1"/>
  <c r="F78" i="1" s="1"/>
  <c r="F49" i="1"/>
  <c r="F60" i="1" s="1"/>
  <c r="G49" i="1"/>
  <c r="H49" i="1"/>
  <c r="I49" i="1"/>
  <c r="J49" i="1"/>
  <c r="B186" i="1"/>
  <c r="A186" i="1"/>
  <c r="L185" i="1"/>
  <c r="J185" i="1"/>
  <c r="I185" i="1"/>
  <c r="H185" i="1"/>
  <c r="G185" i="1"/>
  <c r="F185" i="1"/>
  <c r="B176" i="1"/>
  <c r="A176" i="1"/>
  <c r="J175" i="1"/>
  <c r="I175" i="1"/>
  <c r="H175" i="1"/>
  <c r="G175" i="1"/>
  <c r="F175" i="1"/>
  <c r="B167" i="1"/>
  <c r="A167" i="1"/>
  <c r="L166" i="1"/>
  <c r="J166" i="1"/>
  <c r="I166" i="1"/>
  <c r="H166" i="1"/>
  <c r="G166" i="1"/>
  <c r="F166" i="1"/>
  <c r="B157" i="1"/>
  <c r="A157" i="1"/>
  <c r="J156" i="1"/>
  <c r="I167" i="1"/>
  <c r="H156" i="1"/>
  <c r="B149" i="1"/>
  <c r="A149" i="1"/>
  <c r="J148" i="1"/>
  <c r="I148" i="1"/>
  <c r="H148" i="1"/>
  <c r="G148" i="1"/>
  <c r="F148" i="1"/>
  <c r="B139" i="1"/>
  <c r="A139" i="1"/>
  <c r="J138" i="1"/>
  <c r="I138" i="1"/>
  <c r="H138" i="1"/>
  <c r="G138" i="1"/>
  <c r="F138" i="1"/>
  <c r="B132" i="1"/>
  <c r="A132" i="1"/>
  <c r="J131" i="1"/>
  <c r="I131" i="1"/>
  <c r="H131" i="1"/>
  <c r="G131" i="1"/>
  <c r="F131" i="1"/>
  <c r="B122" i="1"/>
  <c r="A122" i="1"/>
  <c r="B114" i="1"/>
  <c r="A114" i="1"/>
  <c r="J113" i="1"/>
  <c r="I113" i="1"/>
  <c r="H113" i="1"/>
  <c r="G113" i="1"/>
  <c r="F113" i="1"/>
  <c r="B104" i="1"/>
  <c r="A104" i="1"/>
  <c r="J103" i="1"/>
  <c r="J114" i="1" s="1"/>
  <c r="I103" i="1"/>
  <c r="H103" i="1"/>
  <c r="G103" i="1"/>
  <c r="F103" i="1"/>
  <c r="B95" i="1"/>
  <c r="A95" i="1"/>
  <c r="J94" i="1"/>
  <c r="I94" i="1"/>
  <c r="H94" i="1"/>
  <c r="G94" i="1"/>
  <c r="F94" i="1"/>
  <c r="B85" i="1"/>
  <c r="A85" i="1"/>
  <c r="J84" i="1"/>
  <c r="I84" i="1"/>
  <c r="H84" i="1"/>
  <c r="H95" i="1" s="1"/>
  <c r="G84" i="1"/>
  <c r="F84" i="1"/>
  <c r="B78" i="1"/>
  <c r="A78" i="1"/>
  <c r="J77" i="1"/>
  <c r="I77" i="1"/>
  <c r="H77" i="1"/>
  <c r="G77" i="1"/>
  <c r="G78" i="1" s="1"/>
  <c r="F77" i="1"/>
  <c r="B68" i="1"/>
  <c r="A68" i="1"/>
  <c r="B60" i="1"/>
  <c r="A60" i="1"/>
  <c r="J59" i="1"/>
  <c r="I59" i="1"/>
  <c r="H59" i="1"/>
  <c r="G59" i="1"/>
  <c r="B50" i="1"/>
  <c r="A50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J13" i="1"/>
  <c r="I13" i="1"/>
  <c r="H13" i="1"/>
  <c r="G13" i="1"/>
  <c r="F13" i="1"/>
  <c r="G24" i="1" l="1"/>
  <c r="H43" i="1"/>
  <c r="H132" i="1"/>
  <c r="L186" i="1"/>
  <c r="G132" i="1"/>
  <c r="I43" i="1"/>
  <c r="F149" i="1"/>
  <c r="J149" i="1"/>
  <c r="G95" i="1"/>
  <c r="I114" i="1"/>
  <c r="G149" i="1"/>
  <c r="F43" i="1"/>
  <c r="F95" i="1"/>
  <c r="J95" i="1"/>
  <c r="H114" i="1"/>
  <c r="F132" i="1"/>
  <c r="J132" i="1"/>
  <c r="H149" i="1"/>
  <c r="L167" i="1"/>
  <c r="L24" i="1"/>
  <c r="H167" i="1"/>
  <c r="I186" i="1"/>
  <c r="G186" i="1"/>
  <c r="G60" i="1"/>
  <c r="F114" i="1"/>
  <c r="F186" i="1"/>
  <c r="H24" i="1"/>
  <c r="F167" i="1"/>
  <c r="J167" i="1"/>
  <c r="H78" i="1"/>
  <c r="I95" i="1"/>
  <c r="G167" i="1"/>
  <c r="F24" i="1"/>
  <c r="J24" i="1"/>
  <c r="H186" i="1"/>
  <c r="J186" i="1"/>
  <c r="I24" i="1"/>
  <c r="I60" i="1"/>
  <c r="J43" i="1"/>
  <c r="I78" i="1"/>
  <c r="G114" i="1"/>
  <c r="I149" i="1"/>
  <c r="H60" i="1"/>
  <c r="J78" i="1"/>
  <c r="J60" i="1"/>
  <c r="L187" i="1" l="1"/>
  <c r="F187" i="1"/>
  <c r="H187" i="1"/>
  <c r="G187" i="1"/>
  <c r="I187" i="1"/>
  <c r="J187" i="1"/>
</calcChain>
</file>

<file path=xl/sharedStrings.xml><?xml version="1.0" encoding="utf-8"?>
<sst xmlns="http://schemas.openxmlformats.org/spreadsheetml/2006/main" count="308" uniqueCount="122">
  <si>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</si>
  <si>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</si>
  <si>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</si>
  <si>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</si>
  <si>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</si>
  <si>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</si>
  <si>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</si>
  <si>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</si>
  <si>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</si>
  <si>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</si>
  <si>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</si>
  <si>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</si>
  <si>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</si>
  <si>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</si>
  <si>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</si>
  <si>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</si>
  <si>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</si>
  <si>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</si>
  <si>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</si>
  <si>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</si>
  <si>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</si>
  <si>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</si>
  <si>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</si>
  <si>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</si>
  <si>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</si>
  <si>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</si>
  <si>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</si>
  <si>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</si>
  <si>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</si>
  <si>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</si>
  <si>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</si>
  <si>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</si>
  <si>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</si>
  <si>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</si>
  <si>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</si>
  <si>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</si>
  <si>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</si>
  <si>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</si>
  <si>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</si>
  <si>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71/2005</t>
  </si>
  <si>
    <t>рис отварной</t>
  </si>
  <si>
    <t>304/2005</t>
  </si>
  <si>
    <t>647/1994</t>
  </si>
  <si>
    <t>хлеб пшеничный, омега</t>
  </si>
  <si>
    <t>ГОСТ 27842/88 ТУ47061888-001-2021</t>
  </si>
  <si>
    <t>фрукт</t>
  </si>
  <si>
    <t>ГОСТ 157976-17</t>
  </si>
  <si>
    <t>кисломол.</t>
  </si>
  <si>
    <t>йогурт питьевой</t>
  </si>
  <si>
    <t>ГОСТ 31981-13</t>
  </si>
  <si>
    <t>ГОСТ 57976-17</t>
  </si>
  <si>
    <t>14/2005 15/2005</t>
  </si>
  <si>
    <t>376/2005</t>
  </si>
  <si>
    <t>234/2005</t>
  </si>
  <si>
    <t>пюре картофельное</t>
  </si>
  <si>
    <t>128/2005</t>
  </si>
  <si>
    <t>какао с сахаром и молоком</t>
  </si>
  <si>
    <t>382/2005</t>
  </si>
  <si>
    <t>хлеб пшеничный, столичный</t>
  </si>
  <si>
    <t>ГОСТ 26984-86 ГОСТ 27842-88</t>
  </si>
  <si>
    <t>268/2005 528/1994</t>
  </si>
  <si>
    <t>ГОСТ 27842-88 ТУ47061888001-2021</t>
  </si>
  <si>
    <t>макаронные изделия отварные с маслом</t>
  </si>
  <si>
    <t>203/2005</t>
  </si>
  <si>
    <t>ГОСТ 27842-88 ГОСТ 26984-86</t>
  </si>
  <si>
    <t>каша молочная "Дружба"</t>
  </si>
  <si>
    <t>175/2005</t>
  </si>
  <si>
    <t>йогурт фруктовый</t>
  </si>
  <si>
    <t>компот из сухофруктов</t>
  </si>
  <si>
    <t>349/2005</t>
  </si>
  <si>
    <t>каша рассыпчатая гречневая</t>
  </si>
  <si>
    <t>напиток кофейный</t>
  </si>
  <si>
    <t>379/2005</t>
  </si>
  <si>
    <t>булочное</t>
  </si>
  <si>
    <t>запеканка из творога</t>
  </si>
  <si>
    <t>сладкое</t>
  </si>
  <si>
    <t>молоко сгущенное (порционно)</t>
  </si>
  <si>
    <t>гор. напиток</t>
  </si>
  <si>
    <t>чай с сахаром</t>
  </si>
  <si>
    <t>223/2005</t>
  </si>
  <si>
    <t>14/2005</t>
  </si>
  <si>
    <t>ГОСТ 31688-12</t>
  </si>
  <si>
    <t>бутерброд с маслом и сыром (хлеб пшеничный в/с)</t>
  </si>
  <si>
    <t>ГОСТ 32099-13</t>
  </si>
  <si>
    <t>огурец консервированный (порционно)</t>
  </si>
  <si>
    <t>вафли</t>
  </si>
  <si>
    <t>ГОСТ 14031-14</t>
  </si>
  <si>
    <t>напиток из шиповника</t>
  </si>
  <si>
    <t>388/2005</t>
  </si>
  <si>
    <t>полоска песочная в крошке с повидлом</t>
  </si>
  <si>
    <t>чай с сахаром и лимоном</t>
  </si>
  <si>
    <t>449/2005</t>
  </si>
  <si>
    <t>печень по-строгановски</t>
  </si>
  <si>
    <t>255/2005</t>
  </si>
  <si>
    <t>бутерброд с сыром (батон йодированный)</t>
  </si>
  <si>
    <t>булочка ромашка с джемом</t>
  </si>
  <si>
    <t>21/2017</t>
  </si>
  <si>
    <t>пудинг творожный с изюмом</t>
  </si>
  <si>
    <t>повидло (порционно)</t>
  </si>
  <si>
    <t>батон йодированный, хлеб столичный</t>
  </si>
  <si>
    <t>биточки рыбные с соусом сметанным</t>
  </si>
  <si>
    <t>гуляш из говядины</t>
  </si>
  <si>
    <t>260/2005</t>
  </si>
  <si>
    <t>чай с сахаром и шиповником</t>
  </si>
  <si>
    <t>батон йодированный, хлеб омега</t>
  </si>
  <si>
    <t>зразы школьные с соусом красным</t>
  </si>
  <si>
    <t>159/2003 528/1994</t>
  </si>
  <si>
    <t>174/2005</t>
  </si>
  <si>
    <t>бутерброд с маслом (батон йодированный)</t>
  </si>
  <si>
    <t>оладьи из печени</t>
  </si>
  <si>
    <t>282/2005</t>
  </si>
  <si>
    <t>салат из огурцов и зеленого горошка консервированных</t>
  </si>
  <si>
    <t>21/2005</t>
  </si>
  <si>
    <t>помидоры свежие (порционно)</t>
  </si>
  <si>
    <t>кондитерские изделия</t>
  </si>
  <si>
    <t>20/2005</t>
  </si>
  <si>
    <t>каша молочная рисовая с маслом</t>
  </si>
  <si>
    <t>подгарнировка из свежих огурцов</t>
  </si>
  <si>
    <t xml:space="preserve">бутерброд с маслом и сыром (батон йодированный) </t>
  </si>
  <si>
    <t>котлета детская с соусом красным</t>
  </si>
  <si>
    <t>Директор</t>
  </si>
  <si>
    <t>Иванов М.В.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</si>
</sst>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2" xfId="0" applyFill="1" applyBorder="1" applyProtection="1">
      <protection locked="0"/>
    </xf>
    <xf numFmtId="0" fontId="3" fillId="4" borderId="12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0" fillId="4" borderId="14" xfId="0" applyFill="1" applyBorder="1"/>
    <xf numFmtId="0" fontId="0" fillId="4" borderId="1" xfId="0" applyFill="1" applyBorder="1"/>
    <xf numFmtId="0" fontId="3" fillId="4" borderId="1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0" fillId="4" borderId="6" xfId="0" applyFill="1" applyBorder="1"/>
    <xf numFmtId="0" fontId="0" fillId="4" borderId="2" xfId="0" applyFill="1" applyBorder="1"/>
    <xf numFmtId="0" fontId="3" fillId="4" borderId="0" xfId="0" applyFont="1" applyFill="1"/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2" xfId="0" applyFont="1" applyFill="1" applyBorder="1" applyAlignment="1" applyProtection="1">
      <alignment horizontal="center" vertical="top" wrapText="1"/>
      <protection locked="0"/>
    </xf>
    <xf numFmtId="0" fontId="3" fillId="5" borderId="15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3" fillId="5" borderId="2" xfId="0" applyFont="1" applyFill="1" applyBorder="1" applyAlignment="1" applyProtection="1">
      <alignment vertical="top" wrapText="1"/>
      <protection locked="0"/>
    </xf>
    <xf numFmtId="0" fontId="3" fillId="5" borderId="17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3" fillId="5" borderId="2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center" vertical="center"/>
    </xf>
    <xf numFmtId="164" fontId="3" fillId="5" borderId="2" xfId="0" applyNumberFormat="1" applyFont="1" applyFill="1" applyBorder="1" applyAlignment="1">
      <alignment horizontal="center" vertical="center"/>
    </xf>
    <xf numFmtId="164" fontId="3" fillId="5" borderId="2" xfId="0" applyNumberFormat="1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7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134" sqref="G134:J13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120</v>
      </c>
      <c r="I1" s="73"/>
      <c r="J1" s="73"/>
      <c r="K1" s="73"/>
    </row>
    <row r="2" spans="1:12" ht="18" x14ac:dyDescent="0.2">
      <c r="A2" s="35" t="s">
        <v>6</v>
      </c>
      <c r="C2" s="2"/>
      <c r="G2" s="2" t="s">
        <v>18</v>
      </c>
      <c r="H2" s="73" t="s">
        <v>121</v>
      </c>
      <c r="I2" s="73"/>
      <c r="J2" s="73"/>
      <c r="K2" s="7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6</v>
      </c>
      <c r="I3" s="48">
        <v>4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92</v>
      </c>
      <c r="F6" s="40">
        <v>100</v>
      </c>
      <c r="G6" s="40">
        <v>14.066000000000001</v>
      </c>
      <c r="H6" s="40">
        <v>11.193</v>
      </c>
      <c r="I6" s="40">
        <v>7.5810000000000004</v>
      </c>
      <c r="J6" s="40">
        <v>188.78299999999999</v>
      </c>
      <c r="K6" s="41" t="s">
        <v>93</v>
      </c>
      <c r="L6" s="40">
        <v>60</v>
      </c>
    </row>
    <row r="7" spans="1:12" ht="15" x14ac:dyDescent="0.25">
      <c r="A7" s="23"/>
      <c r="B7" s="15"/>
      <c r="C7" s="11"/>
      <c r="D7" s="51" t="s">
        <v>26</v>
      </c>
      <c r="E7" s="74" t="s">
        <v>113</v>
      </c>
      <c r="F7" s="75">
        <v>60</v>
      </c>
      <c r="G7" s="76">
        <v>0.66</v>
      </c>
      <c r="H7" s="76">
        <v>0.12</v>
      </c>
      <c r="I7" s="76">
        <v>2.2799999999999998</v>
      </c>
      <c r="J7" s="76">
        <v>14.4</v>
      </c>
      <c r="K7" s="66" t="s">
        <v>39</v>
      </c>
      <c r="L7" s="43">
        <v>36.96</v>
      </c>
    </row>
    <row r="8" spans="1:12" ht="15" x14ac:dyDescent="0.25">
      <c r="A8" s="23"/>
      <c r="B8" s="15"/>
      <c r="C8" s="11"/>
      <c r="D8" s="7" t="s">
        <v>21</v>
      </c>
      <c r="E8" s="42" t="s">
        <v>40</v>
      </c>
      <c r="F8" s="43">
        <v>150</v>
      </c>
      <c r="G8" s="43">
        <v>3.8340000000000001</v>
      </c>
      <c r="H8" s="43">
        <v>5.4340000000000002</v>
      </c>
      <c r="I8" s="43">
        <v>40.048000000000002</v>
      </c>
      <c r="J8" s="43">
        <v>224.43799999999999</v>
      </c>
      <c r="K8" s="44" t="s">
        <v>41</v>
      </c>
      <c r="L8" s="43">
        <v>18</v>
      </c>
    </row>
    <row r="9" spans="1:12" ht="63.75" x14ac:dyDescent="0.25">
      <c r="A9" s="23"/>
      <c r="B9" s="15"/>
      <c r="C9" s="11"/>
      <c r="D9" s="7" t="s">
        <v>23</v>
      </c>
      <c r="E9" s="42" t="s">
        <v>43</v>
      </c>
      <c r="F9" s="43">
        <v>56</v>
      </c>
      <c r="G9" s="43">
        <v>0.49399999999999999</v>
      </c>
      <c r="H9" s="43">
        <v>0.45</v>
      </c>
      <c r="I9" s="43">
        <v>2.74</v>
      </c>
      <c r="J9" s="43">
        <v>13.3</v>
      </c>
      <c r="K9" s="44" t="s">
        <v>44</v>
      </c>
      <c r="L9" s="43">
        <v>9.68</v>
      </c>
    </row>
    <row r="10" spans="1:12" ht="25.5" x14ac:dyDescent="0.25">
      <c r="A10" s="23"/>
      <c r="B10" s="15"/>
      <c r="C10" s="11"/>
      <c r="D10" s="7" t="s">
        <v>24</v>
      </c>
      <c r="E10" s="42" t="s">
        <v>45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 t="s">
        <v>46</v>
      </c>
      <c r="L10" s="43">
        <v>17.36</v>
      </c>
    </row>
    <row r="11" spans="1:12" ht="15" x14ac:dyDescent="0.25">
      <c r="A11" s="23"/>
      <c r="B11" s="15"/>
      <c r="C11" s="11"/>
      <c r="D11" s="51" t="s">
        <v>30</v>
      </c>
      <c r="E11" s="42" t="s">
        <v>71</v>
      </c>
      <c r="F11" s="43">
        <v>200</v>
      </c>
      <c r="G11" s="43">
        <v>3.5950000000000002</v>
      </c>
      <c r="H11" s="43">
        <v>3.22</v>
      </c>
      <c r="I11" s="43">
        <v>25.51</v>
      </c>
      <c r="J11" s="43">
        <v>146.19999999999999</v>
      </c>
      <c r="K11" s="44" t="s">
        <v>42</v>
      </c>
      <c r="L11" s="43">
        <v>24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666</v>
      </c>
      <c r="G13" s="19">
        <f t="shared" ref="G13:J13" si="0">SUM(G6:G12)</f>
        <v>23.048999999999999</v>
      </c>
      <c r="H13" s="19">
        <f t="shared" si="0"/>
        <v>20.816999999999997</v>
      </c>
      <c r="I13" s="19">
        <f t="shared" si="0"/>
        <v>87.959000000000017</v>
      </c>
      <c r="J13" s="19">
        <f t="shared" si="0"/>
        <v>634.12099999999998</v>
      </c>
      <c r="K13" s="25"/>
      <c r="L13" s="19">
        <f>SUM(L6:L12)</f>
        <v>166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8" t="s">
        <v>4</v>
      </c>
      <c r="D24" s="69"/>
      <c r="E24" s="31"/>
      <c r="F24" s="32">
        <f>F13+F23</f>
        <v>666</v>
      </c>
      <c r="G24" s="32">
        <f t="shared" ref="G24:J24" si="3">G13+G23</f>
        <v>23.048999999999999</v>
      </c>
      <c r="H24" s="32">
        <f t="shared" si="3"/>
        <v>20.816999999999997</v>
      </c>
      <c r="I24" s="32">
        <f t="shared" si="3"/>
        <v>87.959000000000017</v>
      </c>
      <c r="J24" s="32">
        <f t="shared" si="3"/>
        <v>634.12099999999998</v>
      </c>
      <c r="K24" s="32"/>
      <c r="L24" s="32">
        <f t="shared" ref="L24" si="4">L13+L23</f>
        <v>166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65</v>
      </c>
      <c r="F25" s="40">
        <v>200</v>
      </c>
      <c r="G25" s="40">
        <v>6.0650000000000004</v>
      </c>
      <c r="H25" s="40">
        <v>3.2669999999999999</v>
      </c>
      <c r="I25" s="40">
        <v>33.783000000000001</v>
      </c>
      <c r="J25" s="40">
        <v>189.54</v>
      </c>
      <c r="K25" s="41" t="s">
        <v>66</v>
      </c>
      <c r="L25" s="40">
        <v>34</v>
      </c>
    </row>
    <row r="26" spans="1:12" ht="25.5" x14ac:dyDescent="0.25">
      <c r="A26" s="14"/>
      <c r="B26" s="15"/>
      <c r="C26" s="11"/>
      <c r="D26" s="51" t="s">
        <v>26</v>
      </c>
      <c r="E26" s="42" t="s">
        <v>94</v>
      </c>
      <c r="F26" s="43">
        <v>60</v>
      </c>
      <c r="G26" s="43">
        <v>3.8220000000000001</v>
      </c>
      <c r="H26" s="43">
        <v>4.7850000000000001</v>
      </c>
      <c r="I26" s="43">
        <v>2.214</v>
      </c>
      <c r="J26" s="43">
        <v>65.174999999999997</v>
      </c>
      <c r="K26" s="44" t="s">
        <v>51</v>
      </c>
      <c r="L26" s="43">
        <v>30.54</v>
      </c>
    </row>
    <row r="27" spans="1:12" ht="25.5" x14ac:dyDescent="0.25">
      <c r="A27" s="14"/>
      <c r="B27" s="15"/>
      <c r="C27" s="11"/>
      <c r="D27" s="7" t="s">
        <v>47</v>
      </c>
      <c r="E27" s="42" t="s">
        <v>48</v>
      </c>
      <c r="F27" s="43">
        <v>200</v>
      </c>
      <c r="G27" s="43">
        <v>8.1999999999999993</v>
      </c>
      <c r="H27" s="43">
        <v>3</v>
      </c>
      <c r="I27" s="43">
        <v>11.8</v>
      </c>
      <c r="J27" s="43">
        <v>114</v>
      </c>
      <c r="K27" s="44" t="s">
        <v>49</v>
      </c>
      <c r="L27" s="43">
        <v>30.8</v>
      </c>
    </row>
    <row r="28" spans="1:12" ht="15" x14ac:dyDescent="0.25">
      <c r="A28" s="14"/>
      <c r="B28" s="15"/>
      <c r="C28" s="11"/>
      <c r="D28" s="7" t="s">
        <v>73</v>
      </c>
      <c r="E28" s="42" t="s">
        <v>95</v>
      </c>
      <c r="F28" s="43">
        <v>75</v>
      </c>
      <c r="G28" s="43">
        <v>5.9489999999999998</v>
      </c>
      <c r="H28" s="43">
        <v>6.843</v>
      </c>
      <c r="I28" s="43">
        <v>50.707999999999998</v>
      </c>
      <c r="J28" s="43">
        <v>287.74900000000002</v>
      </c>
      <c r="K28" s="44" t="s">
        <v>96</v>
      </c>
      <c r="L28" s="43">
        <v>17</v>
      </c>
    </row>
    <row r="29" spans="1:12" ht="25.5" x14ac:dyDescent="0.25">
      <c r="A29" s="14"/>
      <c r="B29" s="15"/>
      <c r="C29" s="11"/>
      <c r="D29" s="7" t="s">
        <v>24</v>
      </c>
      <c r="E29" s="42" t="s">
        <v>45</v>
      </c>
      <c r="F29" s="43">
        <v>100</v>
      </c>
      <c r="G29" s="43">
        <v>0.4</v>
      </c>
      <c r="H29" s="43">
        <v>0.4</v>
      </c>
      <c r="I29" s="43">
        <v>9.8000000000000007</v>
      </c>
      <c r="J29" s="43">
        <v>47</v>
      </c>
      <c r="K29" s="44" t="s">
        <v>50</v>
      </c>
      <c r="L29" s="43">
        <v>53.66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635</v>
      </c>
      <c r="G32" s="19">
        <f t="shared" ref="G32" si="5">SUM(G25:G31)</f>
        <v>24.436</v>
      </c>
      <c r="H32" s="19">
        <f t="shared" ref="H32" si="6">SUM(H25:H31)</f>
        <v>18.294999999999998</v>
      </c>
      <c r="I32" s="19">
        <f t="shared" ref="I32" si="7">SUM(I25:I31)</f>
        <v>108.30499999999999</v>
      </c>
      <c r="J32" s="19">
        <f t="shared" ref="J32" si="8">SUM(J25:J31)</f>
        <v>703.46399999999994</v>
      </c>
      <c r="K32" s="25"/>
      <c r="L32" s="19">
        <f>L25+L26+L27+L28+L29</f>
        <v>166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" si="12">SUM(J33:J41)</f>
        <v>0</v>
      </c>
      <c r="K42" s="25"/>
      <c r="L42" s="19"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8" t="s">
        <v>4</v>
      </c>
      <c r="D43" s="69"/>
      <c r="E43" s="31"/>
      <c r="F43" s="32">
        <f>F32+F42</f>
        <v>635</v>
      </c>
      <c r="G43" s="32">
        <f t="shared" ref="G43" si="13">G32+G42</f>
        <v>24.436</v>
      </c>
      <c r="H43" s="32">
        <f t="shared" ref="H43" si="14">H32+H42</f>
        <v>18.294999999999998</v>
      </c>
      <c r="I43" s="32">
        <f t="shared" ref="I43" si="15">I32+I42</f>
        <v>108.30499999999999</v>
      </c>
      <c r="J43" s="32">
        <f t="shared" ref="J43:L43" si="16">J32+J42</f>
        <v>703.46399999999994</v>
      </c>
      <c r="K43" s="32"/>
      <c r="L43" s="32">
        <f t="shared" si="16"/>
        <v>166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97</v>
      </c>
      <c r="F44" s="40">
        <v>200</v>
      </c>
      <c r="G44" s="40">
        <v>41.225000000000001</v>
      </c>
      <c r="H44" s="40">
        <v>17.303999999999998</v>
      </c>
      <c r="I44" s="40">
        <v>30.802</v>
      </c>
      <c r="J44" s="40">
        <v>450.88</v>
      </c>
      <c r="K44" s="41" t="s">
        <v>79</v>
      </c>
      <c r="L44" s="40">
        <v>112</v>
      </c>
    </row>
    <row r="45" spans="1:12" ht="15" x14ac:dyDescent="0.25">
      <c r="A45" s="23"/>
      <c r="B45" s="15"/>
      <c r="C45" s="11"/>
      <c r="D45" s="51" t="s">
        <v>26</v>
      </c>
      <c r="E45" s="42" t="s">
        <v>82</v>
      </c>
      <c r="F45" s="43">
        <v>100</v>
      </c>
      <c r="G45" s="77">
        <v>4.1319999999999997</v>
      </c>
      <c r="H45" s="77">
        <v>15.86</v>
      </c>
      <c r="I45" s="77">
        <v>3.6389999999999998</v>
      </c>
      <c r="J45" s="77">
        <v>170.2</v>
      </c>
      <c r="K45" s="44" t="s">
        <v>80</v>
      </c>
      <c r="L45" s="43">
        <v>47.5</v>
      </c>
    </row>
    <row r="46" spans="1:12" ht="25.5" x14ac:dyDescent="0.25">
      <c r="A46" s="23"/>
      <c r="B46" s="15"/>
      <c r="C46" s="11"/>
      <c r="D46" s="7" t="s">
        <v>75</v>
      </c>
      <c r="E46" s="42" t="s">
        <v>98</v>
      </c>
      <c r="F46" s="43">
        <v>15</v>
      </c>
      <c r="G46" s="77">
        <v>0.06</v>
      </c>
      <c r="H46" s="77">
        <v>0</v>
      </c>
      <c r="I46" s="77">
        <v>9.75</v>
      </c>
      <c r="J46" s="77">
        <v>37.5</v>
      </c>
      <c r="K46" s="44" t="s">
        <v>83</v>
      </c>
      <c r="L46" s="43">
        <v>3.9</v>
      </c>
    </row>
    <row r="47" spans="1:12" ht="15" x14ac:dyDescent="0.25">
      <c r="A47" s="23"/>
      <c r="B47" s="15"/>
      <c r="C47" s="11"/>
      <c r="D47" s="7" t="s">
        <v>77</v>
      </c>
      <c r="E47" s="42" t="s">
        <v>78</v>
      </c>
      <c r="F47" s="43">
        <v>200</v>
      </c>
      <c r="G47" s="43">
        <v>0.1</v>
      </c>
      <c r="H47" s="43">
        <v>2.5999999999999999E-2</v>
      </c>
      <c r="I47" s="43">
        <v>14.99</v>
      </c>
      <c r="J47" s="43">
        <v>60.058999999999997</v>
      </c>
      <c r="K47" s="44" t="s">
        <v>52</v>
      </c>
      <c r="L47" s="43">
        <v>3</v>
      </c>
    </row>
    <row r="48" spans="1:12" ht="15" x14ac:dyDescent="0.2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4"/>
      <c r="B49" s="17"/>
      <c r="C49" s="8"/>
      <c r="D49" s="18" t="s">
        <v>33</v>
      </c>
      <c r="E49" s="9"/>
      <c r="F49" s="19">
        <f>SUM(F44:F48)</f>
        <v>515</v>
      </c>
      <c r="G49" s="19">
        <f>SUM(G44:G48)</f>
        <v>45.517000000000003</v>
      </c>
      <c r="H49" s="19">
        <f>SUM(H44:H48)</f>
        <v>33.190000000000005</v>
      </c>
      <c r="I49" s="19">
        <f>SUM(I44:I48)</f>
        <v>59.181000000000004</v>
      </c>
      <c r="J49" s="19">
        <f>SUM(J44:J48)</f>
        <v>718.6389999999999</v>
      </c>
      <c r="K49" s="25"/>
      <c r="L49" s="19">
        <f>SUM(L44:L47)</f>
        <v>166.4</v>
      </c>
    </row>
    <row r="50" spans="1:12" ht="15" x14ac:dyDescent="0.25">
      <c r="A50" s="26">
        <f>A44</f>
        <v>1</v>
      </c>
      <c r="B50" s="13">
        <f>B44</f>
        <v>3</v>
      </c>
      <c r="C50" s="10" t="s">
        <v>25</v>
      </c>
      <c r="D50" s="7" t="s">
        <v>26</v>
      </c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3"/>
      <c r="B51" s="15"/>
      <c r="C51" s="11"/>
      <c r="D51" s="7" t="s">
        <v>27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7" t="s">
        <v>28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29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30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31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32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6"/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4"/>
      <c r="B59" s="17"/>
      <c r="C59" s="8"/>
      <c r="D59" s="18" t="s">
        <v>33</v>
      </c>
      <c r="E59" s="9"/>
      <c r="F59" s="19">
        <v>7</v>
      </c>
      <c r="G59" s="19">
        <f t="shared" ref="G59" si="17">SUM(G50:G58)</f>
        <v>0</v>
      </c>
      <c r="H59" s="19">
        <f t="shared" ref="H59" si="18">SUM(H50:H58)</f>
        <v>0</v>
      </c>
      <c r="I59" s="19">
        <f t="shared" ref="I59" si="19">SUM(I50:I58)</f>
        <v>0</v>
      </c>
      <c r="J59" s="19">
        <f t="shared" ref="J59" si="20">SUM(J50:J58)</f>
        <v>0</v>
      </c>
      <c r="K59" s="25"/>
      <c r="L59" s="19">
        <v>0</v>
      </c>
    </row>
    <row r="60" spans="1:12" ht="15.75" customHeight="1" x14ac:dyDescent="0.2">
      <c r="A60" s="29">
        <f>A44</f>
        <v>1</v>
      </c>
      <c r="B60" s="30">
        <f>B44</f>
        <v>3</v>
      </c>
      <c r="C60" s="68" t="s">
        <v>4</v>
      </c>
      <c r="D60" s="69"/>
      <c r="E60" s="31"/>
      <c r="F60" s="32">
        <f>F49+F59</f>
        <v>522</v>
      </c>
      <c r="G60" s="32">
        <f t="shared" ref="G60" si="21">G49+G59</f>
        <v>45.517000000000003</v>
      </c>
      <c r="H60" s="32">
        <f t="shared" ref="H60" si="22">H49+H59</f>
        <v>33.190000000000005</v>
      </c>
      <c r="I60" s="32">
        <f t="shared" ref="I60" si="23">I49+I59</f>
        <v>59.181000000000004</v>
      </c>
      <c r="J60" s="32">
        <f t="shared" ref="J60:L60" si="24">J49+J59</f>
        <v>718.6389999999999</v>
      </c>
      <c r="K60" s="32"/>
      <c r="L60" s="32">
        <f t="shared" si="24"/>
        <v>166.4</v>
      </c>
    </row>
    <row r="61" spans="1:12" ht="15" x14ac:dyDescent="0.25">
      <c r="A61" s="20">
        <v>1</v>
      </c>
      <c r="B61" s="21">
        <v>4</v>
      </c>
      <c r="C61" s="22" t="s">
        <v>20</v>
      </c>
      <c r="D61" s="5" t="s">
        <v>21</v>
      </c>
      <c r="E61" s="39" t="s">
        <v>100</v>
      </c>
      <c r="F61" s="40">
        <v>100</v>
      </c>
      <c r="G61" s="40">
        <v>8.5510000000000002</v>
      </c>
      <c r="H61" s="40">
        <v>8.4529999999999994</v>
      </c>
      <c r="I61" s="40">
        <v>4.6230000000000002</v>
      </c>
      <c r="J61" s="40">
        <v>228.74799999999999</v>
      </c>
      <c r="K61" s="41" t="s">
        <v>53</v>
      </c>
      <c r="L61" s="40">
        <v>44.2</v>
      </c>
    </row>
    <row r="62" spans="1:12" ht="15" x14ac:dyDescent="0.25">
      <c r="A62" s="23"/>
      <c r="B62" s="15"/>
      <c r="C62" s="11"/>
      <c r="D62" s="51" t="s">
        <v>21</v>
      </c>
      <c r="E62" s="42" t="s">
        <v>54</v>
      </c>
      <c r="F62" s="43">
        <v>150</v>
      </c>
      <c r="G62" s="43">
        <v>3.3290000000000002</v>
      </c>
      <c r="H62" s="43">
        <v>4.3529999999999998</v>
      </c>
      <c r="I62" s="43">
        <v>22.655000000000001</v>
      </c>
      <c r="J62" s="43">
        <v>143.535</v>
      </c>
      <c r="K62" s="44" t="s">
        <v>55</v>
      </c>
      <c r="L62" s="43">
        <v>34.65</v>
      </c>
    </row>
    <row r="63" spans="1:12" ht="15" x14ac:dyDescent="0.25">
      <c r="A63" s="23"/>
      <c r="B63" s="15"/>
      <c r="C63" s="11"/>
      <c r="D63" s="7" t="s">
        <v>22</v>
      </c>
      <c r="E63" s="42" t="s">
        <v>56</v>
      </c>
      <c r="F63" s="43">
        <v>200</v>
      </c>
      <c r="G63" s="43">
        <v>3.8719999999999999</v>
      </c>
      <c r="H63" s="43">
        <v>3.8</v>
      </c>
      <c r="I63" s="43">
        <v>25.068000000000001</v>
      </c>
      <c r="J63" s="43">
        <v>150.56</v>
      </c>
      <c r="K63" s="44" t="s">
        <v>57</v>
      </c>
      <c r="L63" s="43">
        <v>23</v>
      </c>
    </row>
    <row r="64" spans="1:12" ht="51" x14ac:dyDescent="0.25">
      <c r="A64" s="23"/>
      <c r="B64" s="15"/>
      <c r="C64" s="11"/>
      <c r="D64" s="7" t="s">
        <v>23</v>
      </c>
      <c r="E64" s="42" t="s">
        <v>99</v>
      </c>
      <c r="F64" s="43">
        <v>56</v>
      </c>
      <c r="G64" s="43">
        <v>0.39600000000000002</v>
      </c>
      <c r="H64" s="43">
        <v>0.312</v>
      </c>
      <c r="I64" s="43">
        <v>2.569</v>
      </c>
      <c r="J64" s="43">
        <v>12.4</v>
      </c>
      <c r="K64" s="44" t="s">
        <v>59</v>
      </c>
      <c r="L64" s="43">
        <v>11.08</v>
      </c>
    </row>
    <row r="65" spans="1:13" ht="15" x14ac:dyDescent="0.25">
      <c r="A65" s="23"/>
      <c r="B65" s="15"/>
      <c r="C65" s="11"/>
      <c r="D65" s="51" t="s">
        <v>26</v>
      </c>
      <c r="E65" s="42" t="s">
        <v>84</v>
      </c>
      <c r="F65" s="43">
        <v>60</v>
      </c>
      <c r="G65" s="43">
        <v>0.28899999999999998</v>
      </c>
      <c r="H65" s="43">
        <v>3.5999999999999997E-2</v>
      </c>
      <c r="I65" s="43">
        <v>0.61399999999999999</v>
      </c>
      <c r="J65" s="43">
        <v>4.6980000000000004</v>
      </c>
      <c r="K65" s="44" t="s">
        <v>39</v>
      </c>
      <c r="L65" s="43">
        <v>8.0399999999999991</v>
      </c>
    </row>
    <row r="66" spans="1:13" ht="25.5" x14ac:dyDescent="0.25">
      <c r="A66" s="14"/>
      <c r="B66" s="15"/>
      <c r="C66" s="11"/>
      <c r="D66" s="7" t="s">
        <v>24</v>
      </c>
      <c r="E66" s="42" t="s">
        <v>45</v>
      </c>
      <c r="F66" s="43">
        <v>100</v>
      </c>
      <c r="G66" s="43">
        <v>0.4</v>
      </c>
      <c r="H66" s="43">
        <v>0.4</v>
      </c>
      <c r="I66" s="43">
        <v>9.8000000000000007</v>
      </c>
      <c r="J66" s="43">
        <v>47</v>
      </c>
      <c r="K66" s="44" t="s">
        <v>50</v>
      </c>
      <c r="L66" s="43">
        <v>45.03</v>
      </c>
    </row>
    <row r="67" spans="1:13" ht="15" x14ac:dyDescent="0.25">
      <c r="A67" s="24"/>
      <c r="B67" s="17"/>
      <c r="C67" s="8"/>
      <c r="D67" s="18" t="s">
        <v>33</v>
      </c>
      <c r="E67" s="9"/>
      <c r="F67" s="19">
        <f>SUM(F61:F66)</f>
        <v>666</v>
      </c>
      <c r="G67" s="19">
        <f t="shared" ref="G67:K67" si="25">SUM(G61:G66)</f>
        <v>16.837</v>
      </c>
      <c r="H67" s="19">
        <f t="shared" si="25"/>
        <v>17.353999999999999</v>
      </c>
      <c r="I67" s="19">
        <f t="shared" si="25"/>
        <v>65.329000000000008</v>
      </c>
      <c r="J67" s="19">
        <f t="shared" si="25"/>
        <v>586.94100000000003</v>
      </c>
      <c r="K67" s="19">
        <f t="shared" si="25"/>
        <v>0</v>
      </c>
      <c r="L67" s="19">
        <f>SUM(L61:L66)</f>
        <v>166</v>
      </c>
    </row>
    <row r="68" spans="1:13" ht="15" x14ac:dyDescent="0.25">
      <c r="A68" s="26">
        <f>A61</f>
        <v>1</v>
      </c>
      <c r="B68" s="13">
        <f>B61</f>
        <v>4</v>
      </c>
      <c r="C68" s="10" t="s">
        <v>25</v>
      </c>
      <c r="D68" s="7" t="s">
        <v>26</v>
      </c>
      <c r="E68" s="42"/>
      <c r="F68" s="43"/>
      <c r="G68" s="43"/>
      <c r="H68" s="43"/>
      <c r="I68" s="43"/>
      <c r="J68" s="43"/>
      <c r="K68" s="44"/>
      <c r="L68" s="43"/>
    </row>
    <row r="69" spans="1:13" ht="15" x14ac:dyDescent="0.25">
      <c r="A69" s="23"/>
      <c r="B69" s="15"/>
      <c r="C69" s="11"/>
      <c r="D69" s="7" t="s">
        <v>27</v>
      </c>
      <c r="E69" s="42"/>
      <c r="F69" s="43"/>
      <c r="G69" s="43"/>
      <c r="H69" s="43"/>
      <c r="I69" s="43"/>
      <c r="J69" s="43"/>
      <c r="K69" s="44"/>
      <c r="L69" s="43"/>
    </row>
    <row r="70" spans="1:13" ht="15" x14ac:dyDescent="0.25">
      <c r="A70" s="23"/>
      <c r="B70" s="15"/>
      <c r="C70" s="11"/>
      <c r="D70" s="7" t="s">
        <v>28</v>
      </c>
      <c r="E70" s="42"/>
      <c r="F70" s="43"/>
      <c r="G70" s="43"/>
      <c r="H70" s="43"/>
      <c r="I70" s="43"/>
      <c r="J70" s="43"/>
      <c r="K70" s="44"/>
      <c r="L70" s="43"/>
    </row>
    <row r="71" spans="1:13" ht="15" x14ac:dyDescent="0.25">
      <c r="A71" s="23"/>
      <c r="B71" s="15"/>
      <c r="C71" s="11"/>
      <c r="D71" s="7" t="s">
        <v>29</v>
      </c>
      <c r="E71" s="42"/>
      <c r="F71" s="43"/>
      <c r="G71" s="43"/>
      <c r="H71" s="43"/>
      <c r="I71" s="43"/>
      <c r="J71" s="43"/>
      <c r="K71" s="44"/>
      <c r="L71" s="43"/>
    </row>
    <row r="72" spans="1:13" ht="15" x14ac:dyDescent="0.25">
      <c r="A72" s="23"/>
      <c r="B72" s="15"/>
      <c r="C72" s="11"/>
      <c r="D72" s="7" t="s">
        <v>30</v>
      </c>
      <c r="E72" s="42"/>
      <c r="F72" s="43"/>
      <c r="G72" s="43"/>
      <c r="H72" s="43"/>
      <c r="I72" s="43"/>
      <c r="J72" s="43"/>
      <c r="K72" s="44"/>
      <c r="L72" s="43"/>
    </row>
    <row r="73" spans="1:13" ht="15" x14ac:dyDescent="0.25">
      <c r="A73" s="23"/>
      <c r="B73" s="15"/>
      <c r="C73" s="11"/>
      <c r="D73" s="7" t="s">
        <v>31</v>
      </c>
      <c r="E73" s="42"/>
      <c r="F73" s="43"/>
      <c r="G73" s="43"/>
      <c r="H73" s="43"/>
      <c r="I73" s="43"/>
      <c r="J73" s="43"/>
      <c r="K73" s="44"/>
      <c r="L73" s="43"/>
    </row>
    <row r="74" spans="1:13" ht="15" x14ac:dyDescent="0.25">
      <c r="A74" s="23"/>
      <c r="B74" s="15"/>
      <c r="C74" s="11"/>
      <c r="D74" s="7" t="s">
        <v>32</v>
      </c>
      <c r="E74" s="42"/>
      <c r="F74" s="43"/>
      <c r="G74" s="43"/>
      <c r="H74" s="43"/>
      <c r="I74" s="43"/>
      <c r="J74" s="43"/>
      <c r="K74" s="44"/>
      <c r="L74" s="43"/>
    </row>
    <row r="75" spans="1:13" ht="15" x14ac:dyDescent="0.2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3" ht="15" x14ac:dyDescent="0.25">
      <c r="A76" s="23"/>
      <c r="B76" s="15"/>
      <c r="C76" s="11"/>
      <c r="D76" s="6"/>
      <c r="E76" s="42"/>
      <c r="F76" s="43"/>
      <c r="G76" s="43"/>
      <c r="H76" s="43"/>
      <c r="I76" s="43"/>
      <c r="J76" s="43"/>
      <c r="K76" s="44"/>
      <c r="L76" s="43"/>
    </row>
    <row r="77" spans="1:13" ht="15" x14ac:dyDescent="0.25">
      <c r="A77" s="24"/>
      <c r="B77" s="17"/>
      <c r="C77" s="8"/>
      <c r="D77" s="18" t="s">
        <v>33</v>
      </c>
      <c r="E77" s="9"/>
      <c r="F77" s="19">
        <f>SUM(F68:F76)</f>
        <v>0</v>
      </c>
      <c r="G77" s="19">
        <f t="shared" ref="G77" si="26">SUM(G68:G76)</f>
        <v>0</v>
      </c>
      <c r="H77" s="19">
        <f t="shared" ref="H77" si="27">SUM(H68:H76)</f>
        <v>0</v>
      </c>
      <c r="I77" s="19">
        <f t="shared" ref="I77" si="28">SUM(I68:I76)</f>
        <v>0</v>
      </c>
      <c r="J77" s="19">
        <f t="shared" ref="J77" si="29">SUM(J68:J76)</f>
        <v>0</v>
      </c>
      <c r="K77" s="25"/>
      <c r="L77" s="19">
        <v>0</v>
      </c>
    </row>
    <row r="78" spans="1:13" ht="15.75" customHeight="1" x14ac:dyDescent="0.2">
      <c r="A78" s="29">
        <f>A61</f>
        <v>1</v>
      </c>
      <c r="B78" s="30">
        <f>B61</f>
        <v>4</v>
      </c>
      <c r="C78" s="68" t="s">
        <v>4</v>
      </c>
      <c r="D78" s="69"/>
      <c r="E78" s="31"/>
      <c r="F78" s="32">
        <f>F67+F77</f>
        <v>666</v>
      </c>
      <c r="G78" s="32">
        <f t="shared" ref="G78" si="30">G67+G77</f>
        <v>16.837</v>
      </c>
      <c r="H78" s="32">
        <f t="shared" ref="H78" si="31">H67+H77</f>
        <v>17.353999999999999</v>
      </c>
      <c r="I78" s="32">
        <f t="shared" ref="I78" si="32">I67+I77</f>
        <v>65.329000000000008</v>
      </c>
      <c r="J78" s="32">
        <f t="shared" ref="J78:L78" si="33">J67+J77</f>
        <v>586.94100000000003</v>
      </c>
      <c r="K78" s="32"/>
      <c r="L78" s="32">
        <f t="shared" si="33"/>
        <v>166</v>
      </c>
    </row>
    <row r="79" spans="1:13" ht="15" x14ac:dyDescent="0.25">
      <c r="A79" s="52">
        <v>1</v>
      </c>
      <c r="B79" s="53">
        <v>5</v>
      </c>
      <c r="C79" s="54" t="s">
        <v>20</v>
      </c>
      <c r="D79" s="55" t="s">
        <v>21</v>
      </c>
      <c r="E79" s="64" t="s">
        <v>101</v>
      </c>
      <c r="F79" s="61">
        <v>100</v>
      </c>
      <c r="G79" s="61">
        <v>15.204000000000001</v>
      </c>
      <c r="H79" s="61">
        <v>17.635999999999999</v>
      </c>
      <c r="I79" s="61">
        <v>2.8260000000000001</v>
      </c>
      <c r="J79" s="61">
        <v>231.214</v>
      </c>
      <c r="K79" s="63" t="s">
        <v>102</v>
      </c>
      <c r="L79" s="61">
        <v>115</v>
      </c>
      <c r="M79" s="60"/>
    </row>
    <row r="80" spans="1:13" ht="15" x14ac:dyDescent="0.25">
      <c r="A80" s="56"/>
      <c r="B80" s="57"/>
      <c r="C80" s="58"/>
      <c r="D80" s="51" t="s">
        <v>21</v>
      </c>
      <c r="E80" s="65" t="s">
        <v>70</v>
      </c>
      <c r="F80" s="62">
        <v>150</v>
      </c>
      <c r="G80" s="62">
        <v>7.923</v>
      </c>
      <c r="H80" s="62">
        <v>5.87</v>
      </c>
      <c r="I80" s="62">
        <v>35.783999999999999</v>
      </c>
      <c r="J80" s="62">
        <v>227.357</v>
      </c>
      <c r="K80" s="66" t="s">
        <v>52</v>
      </c>
      <c r="L80" s="62">
        <v>14.4</v>
      </c>
      <c r="M80" s="60"/>
    </row>
    <row r="81" spans="1:12" ht="15" x14ac:dyDescent="0.25">
      <c r="A81" s="56"/>
      <c r="B81" s="57"/>
      <c r="C81" s="58"/>
      <c r="D81" s="59" t="s">
        <v>30</v>
      </c>
      <c r="E81" s="42" t="s">
        <v>103</v>
      </c>
      <c r="F81" s="43">
        <v>200</v>
      </c>
      <c r="G81" s="43">
        <v>0.372</v>
      </c>
      <c r="H81" s="43">
        <v>0.13800000000000001</v>
      </c>
      <c r="I81" s="43">
        <v>18.853999999999999</v>
      </c>
      <c r="J81" s="43">
        <v>82.778999999999996</v>
      </c>
      <c r="K81" s="44" t="s">
        <v>42</v>
      </c>
      <c r="L81" s="43">
        <v>10</v>
      </c>
    </row>
    <row r="82" spans="1:12" ht="63.75" x14ac:dyDescent="0.25">
      <c r="A82" s="23"/>
      <c r="B82" s="15"/>
      <c r="C82" s="11"/>
      <c r="D82" s="7" t="s">
        <v>23</v>
      </c>
      <c r="E82" s="42" t="s">
        <v>104</v>
      </c>
      <c r="F82" s="43">
        <v>56</v>
      </c>
      <c r="G82" s="43">
        <v>0.49399999999999999</v>
      </c>
      <c r="H82" s="43">
        <v>0.44800000000000001</v>
      </c>
      <c r="I82" s="43">
        <v>2.7309999999999999</v>
      </c>
      <c r="J82" s="43">
        <v>13.3</v>
      </c>
      <c r="K82" s="44" t="s">
        <v>61</v>
      </c>
      <c r="L82" s="43">
        <v>13.28</v>
      </c>
    </row>
    <row r="83" spans="1:12" ht="25.5" x14ac:dyDescent="0.25">
      <c r="A83" s="14"/>
      <c r="B83" s="15"/>
      <c r="C83" s="11"/>
      <c r="D83" s="7" t="s">
        <v>24</v>
      </c>
      <c r="E83" s="42" t="s">
        <v>45</v>
      </c>
      <c r="F83" s="43">
        <v>100</v>
      </c>
      <c r="G83" s="43">
        <v>0.4</v>
      </c>
      <c r="H83" s="43">
        <v>0.4</v>
      </c>
      <c r="I83" s="43">
        <v>9.8000000000000007</v>
      </c>
      <c r="J83" s="43">
        <v>47</v>
      </c>
      <c r="K83" s="44" t="s">
        <v>50</v>
      </c>
      <c r="L83" s="43">
        <v>13.32</v>
      </c>
    </row>
    <row r="84" spans="1:12" ht="15" x14ac:dyDescent="0.25">
      <c r="A84" s="24"/>
      <c r="B84" s="17"/>
      <c r="C84" s="8"/>
      <c r="D84" s="18" t="s">
        <v>33</v>
      </c>
      <c r="E84" s="9"/>
      <c r="F84" s="19">
        <f>SUM(F79:F83)</f>
        <v>606</v>
      </c>
      <c r="G84" s="19">
        <f>SUM(G79:G83)</f>
        <v>24.393000000000001</v>
      </c>
      <c r="H84" s="19">
        <f>SUM(H79:H83)</f>
        <v>24.492000000000001</v>
      </c>
      <c r="I84" s="19">
        <f>SUM(I79:I83)</f>
        <v>69.995000000000005</v>
      </c>
      <c r="J84" s="19">
        <f>SUM(J79:J83)</f>
        <v>601.65</v>
      </c>
      <c r="K84" s="25"/>
      <c r="L84" s="19">
        <f>SUM(L79:L83)</f>
        <v>166</v>
      </c>
    </row>
    <row r="85" spans="1:12" ht="15" x14ac:dyDescent="0.25">
      <c r="A85" s="26">
        <f>A79</f>
        <v>1</v>
      </c>
      <c r="B85" s="13">
        <f>B79</f>
        <v>5</v>
      </c>
      <c r="C85" s="10" t="s">
        <v>25</v>
      </c>
      <c r="D85" s="7" t="s">
        <v>26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27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7" t="s">
        <v>28</v>
      </c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7" t="s">
        <v>29</v>
      </c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7" t="s">
        <v>30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31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32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4"/>
      <c r="B94" s="17"/>
      <c r="C94" s="8"/>
      <c r="D94" s="18" t="s">
        <v>33</v>
      </c>
      <c r="E94" s="9"/>
      <c r="F94" s="19">
        <f>SUM(F85:F93)</f>
        <v>0</v>
      </c>
      <c r="G94" s="19">
        <f t="shared" ref="G94" si="34">SUM(G85:G93)</f>
        <v>0</v>
      </c>
      <c r="H94" s="19">
        <f t="shared" ref="H94" si="35">SUM(H85:H93)</f>
        <v>0</v>
      </c>
      <c r="I94" s="19">
        <f t="shared" ref="I94" si="36">SUM(I85:I93)</f>
        <v>0</v>
      </c>
      <c r="J94" s="19">
        <f t="shared" ref="J94" si="37">SUM(J85:J93)</f>
        <v>0</v>
      </c>
      <c r="K94" s="25"/>
      <c r="L94" s="19">
        <v>0</v>
      </c>
    </row>
    <row r="95" spans="1:12" ht="15.75" customHeight="1" x14ac:dyDescent="0.2">
      <c r="A95" s="29">
        <f>A79</f>
        <v>1</v>
      </c>
      <c r="B95" s="30">
        <f>B79</f>
        <v>5</v>
      </c>
      <c r="C95" s="68" t="s">
        <v>4</v>
      </c>
      <c r="D95" s="69"/>
      <c r="E95" s="31"/>
      <c r="F95" s="32">
        <f>F84+F94</f>
        <v>606</v>
      </c>
      <c r="G95" s="32">
        <f t="shared" ref="G95" si="38">G84+G94</f>
        <v>24.393000000000001</v>
      </c>
      <c r="H95" s="32">
        <f t="shared" ref="H95" si="39">H84+H94</f>
        <v>24.492000000000001</v>
      </c>
      <c r="I95" s="32">
        <f t="shared" ref="I95" si="40">I84+I94</f>
        <v>69.995000000000005</v>
      </c>
      <c r="J95" s="32">
        <f t="shared" ref="J95:L95" si="41">J84+J94</f>
        <v>601.65</v>
      </c>
      <c r="K95" s="32"/>
      <c r="L95" s="32">
        <f t="shared" si="41"/>
        <v>166</v>
      </c>
    </row>
    <row r="96" spans="1:12" ht="25.5" x14ac:dyDescent="0.25">
      <c r="A96" s="20">
        <v>2</v>
      </c>
      <c r="B96" s="21">
        <v>1</v>
      </c>
      <c r="C96" s="22" t="s">
        <v>20</v>
      </c>
      <c r="D96" s="5" t="s">
        <v>21</v>
      </c>
      <c r="E96" s="39" t="s">
        <v>105</v>
      </c>
      <c r="F96" s="40">
        <v>100</v>
      </c>
      <c r="G96" s="40">
        <v>8.3390000000000004</v>
      </c>
      <c r="H96" s="40">
        <v>9.2769999999999992</v>
      </c>
      <c r="I96" s="40">
        <v>4.218</v>
      </c>
      <c r="J96" s="40">
        <v>133.07</v>
      </c>
      <c r="K96" s="41" t="s">
        <v>106</v>
      </c>
      <c r="L96" s="40">
        <v>55.4</v>
      </c>
    </row>
    <row r="97" spans="1:12" ht="15" x14ac:dyDescent="0.25">
      <c r="A97" s="23"/>
      <c r="B97" s="15"/>
      <c r="C97" s="11"/>
      <c r="D97" s="51" t="s">
        <v>21</v>
      </c>
      <c r="E97" s="42" t="s">
        <v>62</v>
      </c>
      <c r="F97" s="43">
        <v>150</v>
      </c>
      <c r="G97" s="43">
        <v>5.7869999999999999</v>
      </c>
      <c r="H97" s="43">
        <v>1.77</v>
      </c>
      <c r="I97" s="43">
        <v>37.031999999999996</v>
      </c>
      <c r="J97" s="43">
        <v>187.36500000000001</v>
      </c>
      <c r="K97" s="44" t="s">
        <v>63</v>
      </c>
      <c r="L97" s="43">
        <v>8.25</v>
      </c>
    </row>
    <row r="98" spans="1:12" ht="15" x14ac:dyDescent="0.25">
      <c r="A98" s="23"/>
      <c r="B98" s="15"/>
      <c r="C98" s="11"/>
      <c r="D98" s="7" t="s">
        <v>22</v>
      </c>
      <c r="E98" s="42" t="s">
        <v>87</v>
      </c>
      <c r="F98" s="43">
        <v>200</v>
      </c>
      <c r="G98" s="43">
        <v>0.68</v>
      </c>
      <c r="H98" s="43">
        <v>0.28000000000000003</v>
      </c>
      <c r="I98" s="43">
        <v>29.62</v>
      </c>
      <c r="J98" s="43">
        <v>136.6</v>
      </c>
      <c r="K98" s="44" t="s">
        <v>88</v>
      </c>
      <c r="L98" s="43">
        <v>19.600000000000001</v>
      </c>
    </row>
    <row r="99" spans="1:12" ht="51" x14ac:dyDescent="0.25">
      <c r="A99" s="23"/>
      <c r="B99" s="15"/>
      <c r="C99" s="11"/>
      <c r="D99" s="7" t="s">
        <v>23</v>
      </c>
      <c r="E99" s="42" t="s">
        <v>58</v>
      </c>
      <c r="F99" s="43">
        <v>56</v>
      </c>
      <c r="G99" s="43">
        <v>0.39600000000000002</v>
      </c>
      <c r="H99" s="43">
        <v>0.312</v>
      </c>
      <c r="I99" s="43">
        <v>2.569</v>
      </c>
      <c r="J99" s="43">
        <v>12.4</v>
      </c>
      <c r="K99" s="44" t="s">
        <v>64</v>
      </c>
      <c r="L99" s="43">
        <v>7.48</v>
      </c>
    </row>
    <row r="100" spans="1:12" ht="25.5" x14ac:dyDescent="0.25">
      <c r="A100" s="23"/>
      <c r="B100" s="15"/>
      <c r="C100" s="11"/>
      <c r="D100" s="7" t="s">
        <v>24</v>
      </c>
      <c r="E100" s="42" t="s">
        <v>45</v>
      </c>
      <c r="F100" s="43">
        <v>100</v>
      </c>
      <c r="G100" s="43">
        <v>0.4</v>
      </c>
      <c r="H100" s="43">
        <v>0.4</v>
      </c>
      <c r="I100" s="43">
        <v>9.8000000000000007</v>
      </c>
      <c r="J100" s="43">
        <v>47</v>
      </c>
      <c r="K100" s="44" t="s">
        <v>50</v>
      </c>
      <c r="L100" s="43">
        <v>41.01</v>
      </c>
    </row>
    <row r="101" spans="1:12" ht="15" x14ac:dyDescent="0.25">
      <c r="A101" s="23"/>
      <c r="B101" s="15"/>
      <c r="C101" s="11"/>
      <c r="D101" s="51" t="s">
        <v>26</v>
      </c>
      <c r="E101" s="42" t="s">
        <v>117</v>
      </c>
      <c r="F101" s="43">
        <v>30</v>
      </c>
      <c r="G101" s="76">
        <v>0.19900000000000001</v>
      </c>
      <c r="H101" s="76">
        <v>1.81</v>
      </c>
      <c r="I101" s="76">
        <v>0.54100000000000004</v>
      </c>
      <c r="J101" s="76">
        <v>19.317</v>
      </c>
      <c r="K101" s="44" t="s">
        <v>115</v>
      </c>
      <c r="L101" s="43">
        <v>16.5</v>
      </c>
    </row>
    <row r="102" spans="1:12" ht="25.5" x14ac:dyDescent="0.25">
      <c r="A102" s="23"/>
      <c r="B102" s="15"/>
      <c r="C102" s="11"/>
      <c r="D102" s="6" t="s">
        <v>75</v>
      </c>
      <c r="E102" s="42" t="s">
        <v>85</v>
      </c>
      <c r="F102" s="43">
        <v>48</v>
      </c>
      <c r="G102" s="43">
        <v>0.84</v>
      </c>
      <c r="H102" s="43">
        <v>0.99</v>
      </c>
      <c r="I102" s="43">
        <v>23.19</v>
      </c>
      <c r="J102" s="43">
        <v>106.2</v>
      </c>
      <c r="K102" s="44" t="s">
        <v>86</v>
      </c>
      <c r="L102" s="43">
        <v>17.760000000000002</v>
      </c>
    </row>
    <row r="103" spans="1:12" ht="15" x14ac:dyDescent="0.25">
      <c r="A103" s="24"/>
      <c r="B103" s="17"/>
      <c r="C103" s="8"/>
      <c r="D103" s="18" t="s">
        <v>33</v>
      </c>
      <c r="E103" s="9"/>
      <c r="F103" s="19">
        <f>SUM(F96:F102)</f>
        <v>684</v>
      </c>
      <c r="G103" s="19">
        <f t="shared" ref="G103:J103" si="42">SUM(G96:G102)</f>
        <v>16.641000000000002</v>
      </c>
      <c r="H103" s="19">
        <f t="shared" si="42"/>
        <v>14.838999999999999</v>
      </c>
      <c r="I103" s="19">
        <f t="shared" si="42"/>
        <v>106.97</v>
      </c>
      <c r="J103" s="19">
        <f t="shared" si="42"/>
        <v>641.952</v>
      </c>
      <c r="K103" s="25"/>
      <c r="L103" s="19">
        <f>SUM(L96:L102)</f>
        <v>166</v>
      </c>
    </row>
    <row r="104" spans="1:12" ht="15" x14ac:dyDescent="0.25">
      <c r="A104" s="26">
        <f>A96</f>
        <v>2</v>
      </c>
      <c r="B104" s="13">
        <f>B96</f>
        <v>1</v>
      </c>
      <c r="C104" s="10" t="s">
        <v>25</v>
      </c>
      <c r="D104" s="7" t="s">
        <v>26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27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7" t="s">
        <v>28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7" t="s">
        <v>29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 t="s">
        <v>30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31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32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6"/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4"/>
      <c r="B113" s="17"/>
      <c r="C113" s="8"/>
      <c r="D113" s="18" t="s">
        <v>33</v>
      </c>
      <c r="E113" s="9"/>
      <c r="F113" s="19">
        <f>SUM(F104:F112)</f>
        <v>0</v>
      </c>
      <c r="G113" s="19">
        <f t="shared" ref="G113:J113" si="43">SUM(G104:G112)</f>
        <v>0</v>
      </c>
      <c r="H113" s="19">
        <f t="shared" si="43"/>
        <v>0</v>
      </c>
      <c r="I113" s="19">
        <f t="shared" si="43"/>
        <v>0</v>
      </c>
      <c r="J113" s="19">
        <f t="shared" si="43"/>
        <v>0</v>
      </c>
      <c r="K113" s="25"/>
      <c r="L113" s="19">
        <v>0</v>
      </c>
    </row>
    <row r="114" spans="1:12" ht="15" x14ac:dyDescent="0.2">
      <c r="A114" s="29">
        <f>A96</f>
        <v>2</v>
      </c>
      <c r="B114" s="30">
        <f>B96</f>
        <v>1</v>
      </c>
      <c r="C114" s="68" t="s">
        <v>4</v>
      </c>
      <c r="D114" s="69"/>
      <c r="E114" s="31"/>
      <c r="F114" s="32">
        <f>F103+F113</f>
        <v>684</v>
      </c>
      <c r="G114" s="32">
        <f t="shared" ref="G114" si="44">G103+G113</f>
        <v>16.641000000000002</v>
      </c>
      <c r="H114" s="32">
        <f t="shared" ref="H114" si="45">H103+H113</f>
        <v>14.838999999999999</v>
      </c>
      <c r="I114" s="32">
        <f t="shared" ref="I114" si="46">I103+I113</f>
        <v>106.97</v>
      </c>
      <c r="J114" s="32">
        <f t="shared" ref="J114:L114" si="47">J103+J113</f>
        <v>641.952</v>
      </c>
      <c r="K114" s="32"/>
      <c r="L114" s="32">
        <f t="shared" si="47"/>
        <v>166</v>
      </c>
    </row>
    <row r="115" spans="1:12" ht="15" x14ac:dyDescent="0.25">
      <c r="A115" s="14">
        <v>2</v>
      </c>
      <c r="B115" s="15">
        <v>2</v>
      </c>
      <c r="C115" s="22" t="s">
        <v>20</v>
      </c>
      <c r="D115" s="5" t="s">
        <v>21</v>
      </c>
      <c r="E115" s="39" t="s">
        <v>116</v>
      </c>
      <c r="F115" s="40">
        <v>200</v>
      </c>
      <c r="G115" s="40">
        <v>6.06</v>
      </c>
      <c r="H115" s="40">
        <v>10.19</v>
      </c>
      <c r="I115" s="40">
        <v>43.478000000000002</v>
      </c>
      <c r="J115" s="40">
        <v>290.56</v>
      </c>
      <c r="K115" s="41" t="s">
        <v>107</v>
      </c>
      <c r="L115" s="40">
        <v>39</v>
      </c>
    </row>
    <row r="116" spans="1:12" ht="25.5" x14ac:dyDescent="0.25">
      <c r="A116" s="14"/>
      <c r="B116" s="15"/>
      <c r="C116" s="11"/>
      <c r="D116" s="51" t="s">
        <v>26</v>
      </c>
      <c r="E116" s="42" t="s">
        <v>118</v>
      </c>
      <c r="F116" s="43">
        <v>60</v>
      </c>
      <c r="G116" s="43">
        <v>3.8279999999999998</v>
      </c>
      <c r="H116" s="43">
        <v>15.54</v>
      </c>
      <c r="I116" s="43">
        <v>1.671</v>
      </c>
      <c r="J116" s="43">
        <v>160.80000000000001</v>
      </c>
      <c r="K116" s="44" t="s">
        <v>51</v>
      </c>
      <c r="L116" s="43">
        <v>39.340000000000003</v>
      </c>
    </row>
    <row r="117" spans="1:12" ht="15" x14ac:dyDescent="0.25">
      <c r="A117" s="14"/>
      <c r="B117" s="15"/>
      <c r="C117" s="11"/>
      <c r="D117" s="7" t="s">
        <v>30</v>
      </c>
      <c r="E117" s="42" t="s">
        <v>90</v>
      </c>
      <c r="F117" s="43">
        <v>200</v>
      </c>
      <c r="G117" s="43">
        <v>0.16300000000000001</v>
      </c>
      <c r="H117" s="43">
        <v>3.3000000000000002E-2</v>
      </c>
      <c r="I117" s="43">
        <v>30.17</v>
      </c>
      <c r="J117" s="43">
        <v>62.439</v>
      </c>
      <c r="K117" s="44" t="s">
        <v>52</v>
      </c>
      <c r="L117" s="43">
        <v>9</v>
      </c>
    </row>
    <row r="118" spans="1:12" ht="15" x14ac:dyDescent="0.25">
      <c r="A118" s="14"/>
      <c r="B118" s="15"/>
      <c r="C118" s="11"/>
      <c r="D118" s="7" t="s">
        <v>73</v>
      </c>
      <c r="E118" s="42" t="s">
        <v>89</v>
      </c>
      <c r="F118" s="43">
        <v>70</v>
      </c>
      <c r="G118" s="43">
        <v>4.4429999999999996</v>
      </c>
      <c r="H118" s="43">
        <v>14.071</v>
      </c>
      <c r="I118" s="43">
        <v>37.442999999999998</v>
      </c>
      <c r="J118" s="43">
        <v>238.54400000000001</v>
      </c>
      <c r="K118" s="44" t="s">
        <v>91</v>
      </c>
      <c r="L118" s="43">
        <v>30</v>
      </c>
    </row>
    <row r="119" spans="1:12" ht="25.5" x14ac:dyDescent="0.25">
      <c r="A119" s="14"/>
      <c r="B119" s="15"/>
      <c r="C119" s="11"/>
      <c r="D119" s="7" t="s">
        <v>47</v>
      </c>
      <c r="E119" s="42" t="s">
        <v>67</v>
      </c>
      <c r="F119" s="43">
        <v>95</v>
      </c>
      <c r="G119" s="43">
        <v>3.895</v>
      </c>
      <c r="H119" s="43">
        <v>1.425</v>
      </c>
      <c r="I119" s="43">
        <v>5.6050000000000004</v>
      </c>
      <c r="J119" s="43">
        <v>54.015000000000001</v>
      </c>
      <c r="K119" s="44" t="s">
        <v>49</v>
      </c>
      <c r="L119" s="43">
        <v>45</v>
      </c>
    </row>
    <row r="120" spans="1:12" ht="15" x14ac:dyDescent="0.25">
      <c r="A120" s="14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16"/>
      <c r="B121" s="17"/>
      <c r="C121" s="8"/>
      <c r="D121" s="18" t="s">
        <v>33</v>
      </c>
      <c r="E121" s="9"/>
      <c r="F121" s="19">
        <f>SUM(F115:F120)</f>
        <v>625</v>
      </c>
      <c r="G121" s="19">
        <f t="shared" ref="G121:J121" si="48">SUM(G115:G120)</f>
        <v>18.388999999999999</v>
      </c>
      <c r="H121" s="19">
        <f t="shared" si="48"/>
        <v>41.258999999999993</v>
      </c>
      <c r="I121" s="19">
        <f t="shared" si="48"/>
        <v>118.367</v>
      </c>
      <c r="J121" s="19">
        <f t="shared" si="48"/>
        <v>806.35799999999995</v>
      </c>
      <c r="K121" s="19"/>
      <c r="L121" s="19">
        <v>166</v>
      </c>
    </row>
    <row r="122" spans="1:12" ht="15" x14ac:dyDescent="0.25">
      <c r="A122" s="13">
        <f>A115</f>
        <v>2</v>
      </c>
      <c r="B122" s="13">
        <f>B115</f>
        <v>2</v>
      </c>
      <c r="C122" s="10" t="s">
        <v>25</v>
      </c>
      <c r="D122" s="7" t="s">
        <v>26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27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28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7" t="s">
        <v>29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7" t="s">
        <v>30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7" t="s">
        <v>31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7" t="s">
        <v>32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6"/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6"/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6"/>
      <c r="B131" s="17"/>
      <c r="C131" s="8"/>
      <c r="D131" s="18" t="s">
        <v>33</v>
      </c>
      <c r="E131" s="9"/>
      <c r="F131" s="19">
        <f>SUM(F122:F130)</f>
        <v>0</v>
      </c>
      <c r="G131" s="19">
        <f t="shared" ref="G131:J131" si="49">SUM(G122:G130)</f>
        <v>0</v>
      </c>
      <c r="H131" s="19">
        <f t="shared" si="49"/>
        <v>0</v>
      </c>
      <c r="I131" s="19">
        <f t="shared" si="49"/>
        <v>0</v>
      </c>
      <c r="J131" s="19">
        <f t="shared" si="49"/>
        <v>0</v>
      </c>
      <c r="K131" s="25"/>
      <c r="L131" s="19">
        <v>0</v>
      </c>
    </row>
    <row r="132" spans="1:12" ht="15" x14ac:dyDescent="0.2">
      <c r="A132" s="33">
        <f>A115</f>
        <v>2</v>
      </c>
      <c r="B132" s="33">
        <f>B115</f>
        <v>2</v>
      </c>
      <c r="C132" s="68" t="s">
        <v>4</v>
      </c>
      <c r="D132" s="69"/>
      <c r="E132" s="31"/>
      <c r="F132" s="32">
        <f>F121+F131</f>
        <v>625</v>
      </c>
      <c r="G132" s="32">
        <f t="shared" ref="G132" si="50">G121+G131</f>
        <v>18.388999999999999</v>
      </c>
      <c r="H132" s="32">
        <f t="shared" ref="H132" si="51">H121+H131</f>
        <v>41.258999999999993</v>
      </c>
      <c r="I132" s="32">
        <f t="shared" ref="I132" si="52">I121+I131</f>
        <v>118.367</v>
      </c>
      <c r="J132" s="32">
        <f t="shared" ref="J132:L132" si="53">J121+J131</f>
        <v>806.35799999999995</v>
      </c>
      <c r="K132" s="32"/>
      <c r="L132" s="32">
        <f t="shared" si="53"/>
        <v>166</v>
      </c>
    </row>
    <row r="133" spans="1:12" ht="15" x14ac:dyDescent="0.25">
      <c r="A133" s="20">
        <v>2</v>
      </c>
      <c r="B133" s="21">
        <v>3</v>
      </c>
      <c r="C133" s="22" t="s">
        <v>20</v>
      </c>
      <c r="D133" s="5" t="s">
        <v>21</v>
      </c>
      <c r="E133" s="39" t="s">
        <v>74</v>
      </c>
      <c r="F133" s="40">
        <v>200</v>
      </c>
      <c r="G133" s="40">
        <v>41.225000000000001</v>
      </c>
      <c r="H133" s="40">
        <v>17.303999999999998</v>
      </c>
      <c r="I133" s="40">
        <v>30.802</v>
      </c>
      <c r="J133" s="40">
        <v>450.88</v>
      </c>
      <c r="K133" s="41" t="s">
        <v>79</v>
      </c>
      <c r="L133" s="40">
        <v>111</v>
      </c>
    </row>
    <row r="134" spans="1:12" ht="15" x14ac:dyDescent="0.25">
      <c r="A134" s="23"/>
      <c r="B134" s="15"/>
      <c r="C134" s="11"/>
      <c r="D134" s="51" t="s">
        <v>26</v>
      </c>
      <c r="E134" s="42" t="s">
        <v>108</v>
      </c>
      <c r="F134" s="43">
        <v>100</v>
      </c>
      <c r="G134" s="76">
        <v>0.76600000000000001</v>
      </c>
      <c r="H134" s="76">
        <v>11.555</v>
      </c>
      <c r="I134" s="76">
        <v>4.3769999999999998</v>
      </c>
      <c r="J134" s="76">
        <v>119.125</v>
      </c>
      <c r="K134" s="44" t="s">
        <v>80</v>
      </c>
      <c r="L134" s="43">
        <v>40.32</v>
      </c>
    </row>
    <row r="135" spans="1:12" ht="25.5" x14ac:dyDescent="0.25">
      <c r="A135" s="23"/>
      <c r="B135" s="15"/>
      <c r="C135" s="11"/>
      <c r="D135" s="7" t="s">
        <v>75</v>
      </c>
      <c r="E135" s="42" t="s">
        <v>76</v>
      </c>
      <c r="F135" s="43">
        <v>20</v>
      </c>
      <c r="G135" s="43">
        <v>1.125</v>
      </c>
      <c r="H135" s="43">
        <v>0.03</v>
      </c>
      <c r="I135" s="43">
        <v>8.52</v>
      </c>
      <c r="J135" s="43">
        <v>44.25</v>
      </c>
      <c r="K135" s="44" t="s">
        <v>81</v>
      </c>
      <c r="L135" s="43">
        <v>8.9</v>
      </c>
    </row>
    <row r="136" spans="1:12" ht="63" customHeight="1" x14ac:dyDescent="0.25">
      <c r="A136" s="23"/>
      <c r="B136" s="15"/>
      <c r="C136" s="11"/>
      <c r="D136" s="7" t="s">
        <v>77</v>
      </c>
      <c r="E136" s="42" t="s">
        <v>78</v>
      </c>
      <c r="F136" s="43">
        <v>200</v>
      </c>
      <c r="G136" s="43">
        <v>0.1</v>
      </c>
      <c r="H136" s="43">
        <v>2.5999999999999999E-2</v>
      </c>
      <c r="I136" s="43">
        <v>14.99</v>
      </c>
      <c r="J136" s="43">
        <v>60.058999999999997</v>
      </c>
      <c r="K136" s="44" t="s">
        <v>52</v>
      </c>
      <c r="L136" s="43">
        <v>4</v>
      </c>
    </row>
    <row r="137" spans="1:12" ht="15" x14ac:dyDescent="0.25">
      <c r="A137" s="23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24"/>
      <c r="B138" s="17"/>
      <c r="C138" s="8"/>
      <c r="D138" s="18" t="s">
        <v>33</v>
      </c>
      <c r="E138" s="9"/>
      <c r="F138" s="19">
        <f>SUM(F133:F137)</f>
        <v>520</v>
      </c>
      <c r="G138" s="19">
        <f>SUM(G133:G137)</f>
        <v>43.216000000000001</v>
      </c>
      <c r="H138" s="19">
        <f>SUM(H133:H137)</f>
        <v>28.914999999999999</v>
      </c>
      <c r="I138" s="19">
        <f>SUM(I133:I137)</f>
        <v>58.689</v>
      </c>
      <c r="J138" s="19">
        <f>SUM(J133:J137)</f>
        <v>674.31399999999996</v>
      </c>
      <c r="K138" s="25"/>
      <c r="L138" s="19">
        <v>166</v>
      </c>
    </row>
    <row r="139" spans="1:12" ht="15" x14ac:dyDescent="0.25">
      <c r="A139" s="26">
        <f>A133</f>
        <v>2</v>
      </c>
      <c r="B139" s="13">
        <f>B133</f>
        <v>3</v>
      </c>
      <c r="C139" s="10" t="s">
        <v>25</v>
      </c>
      <c r="D139" s="7" t="s">
        <v>26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7" t="s">
        <v>27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28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7" t="s">
        <v>29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30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7" t="s">
        <v>31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7" t="s">
        <v>32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4"/>
      <c r="B148" s="17"/>
      <c r="C148" s="8"/>
      <c r="D148" s="18" t="s">
        <v>33</v>
      </c>
      <c r="E148" s="9"/>
      <c r="F148" s="19">
        <f>SUM(F139:F147)</f>
        <v>0</v>
      </c>
      <c r="G148" s="19">
        <f t="shared" ref="G148:J148" si="54">SUM(G139:G147)</f>
        <v>0</v>
      </c>
      <c r="H148" s="19">
        <f t="shared" si="54"/>
        <v>0</v>
      </c>
      <c r="I148" s="19">
        <f t="shared" si="54"/>
        <v>0</v>
      </c>
      <c r="J148" s="19">
        <f t="shared" si="54"/>
        <v>0</v>
      </c>
      <c r="K148" s="25"/>
      <c r="L148" s="19">
        <v>0</v>
      </c>
    </row>
    <row r="149" spans="1:12" ht="15" x14ac:dyDescent="0.2">
      <c r="A149" s="29">
        <f>A133</f>
        <v>2</v>
      </c>
      <c r="B149" s="30">
        <f>B133</f>
        <v>3</v>
      </c>
      <c r="C149" s="68" t="s">
        <v>4</v>
      </c>
      <c r="D149" s="69"/>
      <c r="E149" s="31"/>
      <c r="F149" s="32">
        <f>F138+F148</f>
        <v>520</v>
      </c>
      <c r="G149" s="32">
        <f t="shared" ref="G149" si="55">G138+G148</f>
        <v>43.216000000000001</v>
      </c>
      <c r="H149" s="32">
        <f t="shared" ref="H149" si="56">H138+H148</f>
        <v>28.914999999999999</v>
      </c>
      <c r="I149" s="32">
        <f t="shared" ref="I149" si="57">I138+I148</f>
        <v>58.689</v>
      </c>
      <c r="J149" s="32">
        <f t="shared" ref="J149:L149" si="58">J138+J148</f>
        <v>674.31399999999996</v>
      </c>
      <c r="K149" s="32"/>
      <c r="L149" s="32">
        <f t="shared" si="58"/>
        <v>166</v>
      </c>
    </row>
    <row r="150" spans="1:12" ht="15" x14ac:dyDescent="0.25">
      <c r="A150" s="20">
        <v>2</v>
      </c>
      <c r="B150" s="21">
        <v>4</v>
      </c>
      <c r="C150" s="22" t="s">
        <v>20</v>
      </c>
      <c r="D150" s="5" t="s">
        <v>21</v>
      </c>
      <c r="E150" s="39" t="s">
        <v>109</v>
      </c>
      <c r="F150" s="40">
        <v>100</v>
      </c>
      <c r="G150" s="40">
        <v>18.036999999999999</v>
      </c>
      <c r="H150" s="40">
        <v>17.158000000000001</v>
      </c>
      <c r="I150" s="40">
        <v>6.1130000000000004</v>
      </c>
      <c r="J150" s="40">
        <v>251.86</v>
      </c>
      <c r="K150" s="41" t="s">
        <v>110</v>
      </c>
      <c r="L150" s="40">
        <v>63</v>
      </c>
    </row>
    <row r="151" spans="1:12" ht="15" x14ac:dyDescent="0.25">
      <c r="A151" s="23"/>
      <c r="B151" s="15"/>
      <c r="C151" s="11"/>
      <c r="D151" s="51" t="s">
        <v>21</v>
      </c>
      <c r="E151" s="42" t="s">
        <v>54</v>
      </c>
      <c r="F151" s="43">
        <v>150</v>
      </c>
      <c r="G151" s="43">
        <v>3.3290000000000002</v>
      </c>
      <c r="H151" s="43">
        <v>4.3529999999999998</v>
      </c>
      <c r="I151" s="43">
        <v>22.655000000000001</v>
      </c>
      <c r="J151" s="43">
        <v>143.535</v>
      </c>
      <c r="K151" s="44" t="s">
        <v>55</v>
      </c>
      <c r="L151" s="43">
        <v>34.65</v>
      </c>
    </row>
    <row r="152" spans="1:12" ht="15" x14ac:dyDescent="0.25">
      <c r="A152" s="23"/>
      <c r="B152" s="15"/>
      <c r="C152" s="11"/>
      <c r="D152" s="7" t="s">
        <v>30</v>
      </c>
      <c r="E152" s="42" t="s">
        <v>68</v>
      </c>
      <c r="F152" s="43">
        <v>200</v>
      </c>
      <c r="G152" s="43">
        <v>0.18</v>
      </c>
      <c r="H152" s="43">
        <v>0.02</v>
      </c>
      <c r="I152" s="43">
        <v>21.76</v>
      </c>
      <c r="J152" s="43">
        <v>228.2</v>
      </c>
      <c r="K152" s="44" t="s">
        <v>69</v>
      </c>
      <c r="L152" s="43">
        <v>14</v>
      </c>
    </row>
    <row r="153" spans="1:12" ht="63.75" x14ac:dyDescent="0.25">
      <c r="A153" s="23"/>
      <c r="B153" s="15"/>
      <c r="C153" s="11"/>
      <c r="D153" s="7" t="s">
        <v>23</v>
      </c>
      <c r="E153" s="42" t="s">
        <v>43</v>
      </c>
      <c r="F153" s="43">
        <v>56</v>
      </c>
      <c r="G153" s="43">
        <v>0.49399999999999999</v>
      </c>
      <c r="H153" s="43">
        <v>0.44800000000000001</v>
      </c>
      <c r="I153" s="43">
        <v>2.7309999999999999</v>
      </c>
      <c r="J153" s="43">
        <v>13.3</v>
      </c>
      <c r="K153" s="44" t="s">
        <v>61</v>
      </c>
      <c r="L153" s="43">
        <v>9.68</v>
      </c>
    </row>
    <row r="154" spans="1:12" ht="15" x14ac:dyDescent="0.25">
      <c r="A154" s="23"/>
      <c r="B154" s="15"/>
      <c r="C154" s="11"/>
      <c r="D154" s="51" t="s">
        <v>26</v>
      </c>
      <c r="E154" s="42" t="s">
        <v>111</v>
      </c>
      <c r="F154" s="43">
        <v>60</v>
      </c>
      <c r="G154" s="43">
        <v>0.625</v>
      </c>
      <c r="H154" s="43">
        <v>3.032</v>
      </c>
      <c r="I154" s="43">
        <v>1.792</v>
      </c>
      <c r="J154" s="43">
        <v>37.789000000000001</v>
      </c>
      <c r="K154" s="44" t="s">
        <v>112</v>
      </c>
      <c r="L154" s="43">
        <v>13.8</v>
      </c>
    </row>
    <row r="155" spans="1:12" ht="25.5" x14ac:dyDescent="0.25">
      <c r="A155" s="23"/>
      <c r="B155" s="15"/>
      <c r="C155" s="11"/>
      <c r="D155" s="7" t="s">
        <v>24</v>
      </c>
      <c r="E155" s="42" t="s">
        <v>45</v>
      </c>
      <c r="F155" s="43">
        <v>100</v>
      </c>
      <c r="G155" s="43">
        <v>0.4</v>
      </c>
      <c r="H155" s="43">
        <v>0.4</v>
      </c>
      <c r="I155" s="43">
        <v>9.8000000000000007</v>
      </c>
      <c r="J155" s="43">
        <v>47</v>
      </c>
      <c r="K155" s="44" t="s">
        <v>50</v>
      </c>
      <c r="L155" s="43">
        <v>30.87</v>
      </c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SUM(F150:F155)</f>
        <v>666</v>
      </c>
      <c r="G156" s="19">
        <f>SUM(G150:G155)</f>
        <v>23.064999999999998</v>
      </c>
      <c r="H156" s="19">
        <f t="shared" ref="H156:J156" si="59">SUM(H150:H155)</f>
        <v>25.411000000000001</v>
      </c>
      <c r="I156" s="19">
        <f>SUM(I150:I155)</f>
        <v>64.851000000000013</v>
      </c>
      <c r="J156" s="19">
        <f t="shared" si="59"/>
        <v>721.68399999999997</v>
      </c>
      <c r="K156" s="25"/>
      <c r="L156" s="19">
        <f>SUM(L150:L155)</f>
        <v>166.00000000000003</v>
      </c>
    </row>
    <row r="157" spans="1:12" ht="15" x14ac:dyDescent="0.25">
      <c r="A157" s="26">
        <f>A150</f>
        <v>2</v>
      </c>
      <c r="B157" s="13">
        <f>B150</f>
        <v>4</v>
      </c>
      <c r="C157" s="10" t="s">
        <v>25</v>
      </c>
      <c r="D157" s="7" t="s">
        <v>26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7" t="s">
        <v>27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28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30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31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7" t="s">
        <v>32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4"/>
      <c r="B166" s="17"/>
      <c r="C166" s="8"/>
      <c r="D166" s="18" t="s">
        <v>33</v>
      </c>
      <c r="E166" s="9"/>
      <c r="F166" s="19">
        <f>SUM(F157:F165)</f>
        <v>0</v>
      </c>
      <c r="G166" s="19">
        <f t="shared" ref="G166:J166" si="60">SUM(G157:G165)</f>
        <v>0</v>
      </c>
      <c r="H166" s="19">
        <f t="shared" si="60"/>
        <v>0</v>
      </c>
      <c r="I166" s="19">
        <f t="shared" si="60"/>
        <v>0</v>
      </c>
      <c r="J166" s="19">
        <f t="shared" si="60"/>
        <v>0</v>
      </c>
      <c r="K166" s="25"/>
      <c r="L166" s="19">
        <f t="shared" ref="L166" si="61">SUM(L157:L165)</f>
        <v>0</v>
      </c>
    </row>
    <row r="167" spans="1:12" ht="15" x14ac:dyDescent="0.2">
      <c r="A167" s="29">
        <f>A150</f>
        <v>2</v>
      </c>
      <c r="B167" s="30">
        <f>B150</f>
        <v>4</v>
      </c>
      <c r="C167" s="68" t="s">
        <v>4</v>
      </c>
      <c r="D167" s="69"/>
      <c r="E167" s="31"/>
      <c r="F167" s="32">
        <f>F156+F166</f>
        <v>666</v>
      </c>
      <c r="G167" s="32">
        <f t="shared" ref="G167" si="62">G156+G166</f>
        <v>23.064999999999998</v>
      </c>
      <c r="H167" s="32">
        <f t="shared" ref="H167" si="63">H156+H166</f>
        <v>25.411000000000001</v>
      </c>
      <c r="I167" s="32">
        <f t="shared" ref="I167" si="64">I156+I166</f>
        <v>64.851000000000013</v>
      </c>
      <c r="J167" s="32">
        <f t="shared" ref="J167:L167" si="65">J156+J166</f>
        <v>721.68399999999997</v>
      </c>
      <c r="K167" s="32"/>
      <c r="L167" s="32">
        <f t="shared" si="65"/>
        <v>166.00000000000003</v>
      </c>
    </row>
    <row r="168" spans="1:12" ht="25.5" x14ac:dyDescent="0.25">
      <c r="A168" s="20">
        <v>2</v>
      </c>
      <c r="B168" s="21">
        <v>5</v>
      </c>
      <c r="C168" s="22" t="s">
        <v>20</v>
      </c>
      <c r="D168" s="5" t="s">
        <v>21</v>
      </c>
      <c r="E168" s="39" t="s">
        <v>119</v>
      </c>
      <c r="F168" s="40">
        <v>100</v>
      </c>
      <c r="G168" s="40">
        <v>8.125</v>
      </c>
      <c r="H168" s="40">
        <v>10.478</v>
      </c>
      <c r="I168" s="40">
        <v>5.2469999999999999</v>
      </c>
      <c r="J168" s="40">
        <v>168.31200000000001</v>
      </c>
      <c r="K168" s="41" t="s">
        <v>60</v>
      </c>
      <c r="L168" s="40">
        <v>56.6</v>
      </c>
    </row>
    <row r="169" spans="1:12" ht="15" x14ac:dyDescent="0.25">
      <c r="A169" s="23"/>
      <c r="B169" s="15"/>
      <c r="C169" s="11"/>
      <c r="D169" s="51" t="s">
        <v>21</v>
      </c>
      <c r="E169" s="42" t="s">
        <v>62</v>
      </c>
      <c r="F169" s="43">
        <v>150</v>
      </c>
      <c r="G169" s="43">
        <v>5.7869999999999999</v>
      </c>
      <c r="H169" s="43">
        <v>1.77</v>
      </c>
      <c r="I169" s="43">
        <v>37.031999999999996</v>
      </c>
      <c r="J169" s="43">
        <v>187.36500000000001</v>
      </c>
      <c r="K169" s="44" t="s">
        <v>63</v>
      </c>
      <c r="L169" s="43">
        <v>8.25</v>
      </c>
    </row>
    <row r="170" spans="1:12" ht="15" x14ac:dyDescent="0.25">
      <c r="A170" s="23"/>
      <c r="B170" s="15"/>
      <c r="C170" s="11"/>
      <c r="D170" s="7" t="s">
        <v>22</v>
      </c>
      <c r="E170" s="42" t="s">
        <v>71</v>
      </c>
      <c r="F170" s="43">
        <v>200</v>
      </c>
      <c r="G170" s="43">
        <v>3.5950000000000002</v>
      </c>
      <c r="H170" s="43">
        <v>3.22</v>
      </c>
      <c r="I170" s="43">
        <v>25.51</v>
      </c>
      <c r="J170" s="43">
        <v>146.19999999999999</v>
      </c>
      <c r="K170" s="44" t="s">
        <v>72</v>
      </c>
      <c r="L170" s="43">
        <v>24</v>
      </c>
    </row>
    <row r="171" spans="1:12" ht="51" x14ac:dyDescent="0.25">
      <c r="A171" s="23"/>
      <c r="B171" s="15"/>
      <c r="C171" s="11"/>
      <c r="D171" s="7" t="s">
        <v>23</v>
      </c>
      <c r="E171" s="42" t="s">
        <v>58</v>
      </c>
      <c r="F171" s="43">
        <v>56</v>
      </c>
      <c r="G171" s="43">
        <v>0.39600000000000002</v>
      </c>
      <c r="H171" s="43">
        <v>0.312</v>
      </c>
      <c r="I171" s="43">
        <v>2.569</v>
      </c>
      <c r="J171" s="43">
        <v>12.4</v>
      </c>
      <c r="K171" s="44" t="s">
        <v>64</v>
      </c>
      <c r="L171" s="43">
        <v>7.48</v>
      </c>
    </row>
    <row r="172" spans="1:12" ht="25.5" x14ac:dyDescent="0.25">
      <c r="A172" s="23"/>
      <c r="B172" s="15"/>
      <c r="C172" s="11"/>
      <c r="D172" s="67" t="s">
        <v>75</v>
      </c>
      <c r="E172" s="42" t="s">
        <v>114</v>
      </c>
      <c r="F172" s="43">
        <v>50</v>
      </c>
      <c r="G172" s="43">
        <v>0.84</v>
      </c>
      <c r="H172" s="43">
        <v>0.99</v>
      </c>
      <c r="I172" s="43">
        <v>23.19</v>
      </c>
      <c r="J172" s="43">
        <v>126.2</v>
      </c>
      <c r="K172" s="44" t="s">
        <v>86</v>
      </c>
      <c r="L172" s="43">
        <v>32.71</v>
      </c>
    </row>
    <row r="173" spans="1:12" ht="15" x14ac:dyDescent="0.25">
      <c r="A173" s="23"/>
      <c r="B173" s="15"/>
      <c r="C173" s="11"/>
      <c r="D173" s="51" t="s">
        <v>26</v>
      </c>
      <c r="E173" s="42" t="s">
        <v>113</v>
      </c>
      <c r="F173" s="43">
        <v>60</v>
      </c>
      <c r="G173" s="43">
        <v>0.66</v>
      </c>
      <c r="H173" s="43">
        <v>0.12</v>
      </c>
      <c r="I173" s="43">
        <v>2.2799999999999998</v>
      </c>
      <c r="J173" s="43">
        <v>14.4</v>
      </c>
      <c r="K173" s="44" t="s">
        <v>39</v>
      </c>
      <c r="L173" s="43">
        <v>36.96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.75" customHeight="1" x14ac:dyDescent="0.25">
      <c r="A175" s="24"/>
      <c r="B175" s="17"/>
      <c r="C175" s="8"/>
      <c r="D175" s="18" t="s">
        <v>33</v>
      </c>
      <c r="E175" s="9"/>
      <c r="F175" s="19">
        <f>SUM(F168:F174)</f>
        <v>616</v>
      </c>
      <c r="G175" s="19">
        <f t="shared" ref="G175:J175" si="66">SUM(G168:G174)</f>
        <v>19.402999999999999</v>
      </c>
      <c r="H175" s="19">
        <f t="shared" si="66"/>
        <v>16.89</v>
      </c>
      <c r="I175" s="19">
        <f t="shared" si="66"/>
        <v>95.828000000000003</v>
      </c>
      <c r="J175" s="19">
        <f t="shared" si="66"/>
        <v>654.87700000000007</v>
      </c>
      <c r="K175" s="25"/>
      <c r="L175" s="19">
        <f>SUM(L168:L173)</f>
        <v>166</v>
      </c>
    </row>
    <row r="176" spans="1:12" ht="15" x14ac:dyDescent="0.25">
      <c r="A176" s="26">
        <f>A168</f>
        <v>2</v>
      </c>
      <c r="B176" s="13">
        <f>B168</f>
        <v>5</v>
      </c>
      <c r="C176" s="10" t="s">
        <v>25</v>
      </c>
      <c r="D176" s="7" t="s">
        <v>26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27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28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30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31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7" t="s">
        <v>32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4"/>
      <c r="B185" s="17"/>
      <c r="C185" s="8"/>
      <c r="D185" s="18" t="s">
        <v>33</v>
      </c>
      <c r="E185" s="9"/>
      <c r="F185" s="19">
        <f>SUM(F176:F184)</f>
        <v>0</v>
      </c>
      <c r="G185" s="19">
        <f t="shared" ref="G185:J185" si="67">SUM(G176:G184)</f>
        <v>0</v>
      </c>
      <c r="H185" s="19">
        <f t="shared" si="67"/>
        <v>0</v>
      </c>
      <c r="I185" s="19">
        <f t="shared" si="67"/>
        <v>0</v>
      </c>
      <c r="J185" s="19">
        <f t="shared" si="67"/>
        <v>0</v>
      </c>
      <c r="K185" s="25"/>
      <c r="L185" s="19">
        <f t="shared" ref="L185" si="68">SUM(L176:L184)</f>
        <v>0</v>
      </c>
    </row>
    <row r="186" spans="1:12" ht="15" x14ac:dyDescent="0.2">
      <c r="A186" s="29">
        <f>A168</f>
        <v>2</v>
      </c>
      <c r="B186" s="30">
        <f>B168</f>
        <v>5</v>
      </c>
      <c r="C186" s="68" t="s">
        <v>4</v>
      </c>
      <c r="D186" s="69"/>
      <c r="E186" s="31"/>
      <c r="F186" s="32">
        <f>F175+F185</f>
        <v>616</v>
      </c>
      <c r="G186" s="32">
        <f t="shared" ref="G186" si="69">G175+G185</f>
        <v>19.402999999999999</v>
      </c>
      <c r="H186" s="32">
        <f t="shared" ref="H186" si="70">H175+H185</f>
        <v>16.89</v>
      </c>
      <c r="I186" s="32">
        <f t="shared" ref="I186" si="71">I175+I185</f>
        <v>95.828000000000003</v>
      </c>
      <c r="J186" s="32">
        <f t="shared" ref="J186:L186" si="72">J175+J185</f>
        <v>654.87700000000007</v>
      </c>
      <c r="K186" s="32"/>
      <c r="L186" s="32">
        <f t="shared" si="72"/>
        <v>166</v>
      </c>
    </row>
    <row r="187" spans="1:12" x14ac:dyDescent="0.2">
      <c r="A187" s="27"/>
      <c r="B187" s="28"/>
      <c r="C187" s="70" t="s">
        <v>5</v>
      </c>
      <c r="D187" s="70"/>
      <c r="E187" s="70"/>
      <c r="F187" s="34">
        <f>(F24+F43+F60+F78+F95+F114+F132+F149+F167+F186)/(IF(F24=0,0,1)+IF(F43=0,0,1)+IF(F60=0,0,1)+IF(F78=0,0,1)+IF(F95=0,0,1)+IF(F114=0,0,1)+IF(F132=0,0,1)+IF(F149=0,0,1)+IF(F167=0,0,1)+IF(F186=0,0,1))</f>
        <v>620.6</v>
      </c>
      <c r="G187" s="34">
        <f>(G24+G43+G60+G78+G95+G114+G132+G149+G167+G186)/(IF(G24=0,0,1)+IF(G43=0,0,1)+IF(G60=0,0,1)+IF(G78=0,0,1)+IF(G95=0,0,1)+IF(G114=0,0,1)+IF(G132=0,0,1)+IF(G149=0,0,1)+IF(G167=0,0,1)+IF(G186=0,0,1))</f>
        <v>25.494600000000002</v>
      </c>
      <c r="H187" s="34">
        <f>(H24+H43+H60+H78+H95+H114+H132+H149+H167+H186)/(IF(H24=0,0,1)+IF(H43=0,0,1)+IF(H60=0,0,1)+IF(H78=0,0,1)+IF(H95=0,0,1)+IF(H114=0,0,1)+IF(H132=0,0,1)+IF(H149=0,0,1)+IF(H167=0,0,1)+IF(H186=0,0,1))</f>
        <v>24.1462</v>
      </c>
      <c r="I187" s="34">
        <f>(I24+I43+I60+I78+I95+I114+I132+I149+I167+I186)/(IF(I24=0,0,1)+IF(I43=0,0,1)+IF(I60=0,0,1)+IF(I78=0,0,1)+IF(I95=0,0,1)+IF(I114=0,0,1)+IF(I132=0,0,1)+IF(I149=0,0,1)+IF(I167=0,0,1)+IF(I186=0,0,1))</f>
        <v>83.547399999999996</v>
      </c>
      <c r="J187" s="34">
        <f>(J24+J43+J60+J78+J95+J114+J132+J149+J167+J186)/(IF(J24=0,0,1)+IF(J43=0,0,1)+IF(J60=0,0,1)+IF(J78=0,0,1)+IF(J95=0,0,1)+IF(J114=0,0,1)+IF(J132=0,0,1)+IF(J149=0,0,1)+IF(J167=0,0,1)+IF(J186=0,0,1))</f>
        <v>674.40000000000009</v>
      </c>
      <c r="K187" s="34"/>
      <c r="L187" s="34">
        <f>(L24+L43+L60+L78+L95+L114+L132+L149+L167+L186)/(IF(L24=0,0,1)+IF(L43=0,0,1)+IF(L60=0,0,1)+IF(L78=0,0,1)+IF(L95=0,0,1)+IF(L114=0,0,1)+IF(L132=0,0,1)+IF(L149=0,0,1)+IF(L167=0,0,1)+IF(L186=0,0,1))</f>
        <v>166.04000000000002</v>
      </c>
    </row>
  </sheetData>
  <mergeCells count="14">
    <mergeCell ref="C1:E1"/>
    <mergeCell ref="H1:K1"/>
    <mergeCell ref="H2:K2"/>
    <mergeCell ref="C43:D43"/>
    <mergeCell ref="C60:D60"/>
    <mergeCell ref="C78:D78"/>
    <mergeCell ref="C95:D95"/>
    <mergeCell ref="C24:D24"/>
    <mergeCell ref="C187:E187"/>
    <mergeCell ref="C186:D186"/>
    <mergeCell ref="C114:D114"/>
    <mergeCell ref="C132:D132"/>
    <mergeCell ref="C149:D149"/>
    <mergeCell ref="C167:D167"/>
  </mergeCells>
  <pageMargins left="0.7" right="0.7" top="0.75" bottom="0.75" header="0.3" footer="0.3"/>
  <pageSetup paperSize="9" scale="1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2023-11-02T04:54:02Z</cp:lastPrinted>
  <dcterms:created xsi:type="dcterms:W3CDTF">2022-05-16T14:23:56Z</dcterms:created>
  <dcterms:modified xsi:type="dcterms:W3CDTF">2024-04-05T08:57:58Z</dcterms:modified>
</cp:coreProperties>
</file>